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EB4E4CE7-803D-4506-A726-56721BE822DF}" xr6:coauthVersionLast="47" xr6:coauthVersionMax="47" xr10:uidLastSave="{00000000-0000-0000-0000-000000000000}"/>
  <bookViews>
    <workbookView xWindow="-120" yWindow="-120" windowWidth="20730" windowHeight="11160" xr2:uid="{00000000-000D-0000-FFFF-FFFF00000000}"/>
  </bookViews>
  <sheets>
    <sheet name="Consolidado Contratos" sheetId="2" r:id="rId1"/>
  </sheets>
  <externalReferences>
    <externalReference r:id="rId2"/>
  </externalReferences>
  <definedNames>
    <definedName name="_xlnm._FilterDatabase" localSheetId="0" hidden="1">'Consolidado Contratos'!$A$1:$O$564</definedName>
  </definedNames>
  <calcPr calcId="191029"/>
</workbook>
</file>

<file path=xl/calcChain.xml><?xml version="1.0" encoding="utf-8"?>
<calcChain xmlns="http://schemas.openxmlformats.org/spreadsheetml/2006/main">
  <c r="M555" i="2" l="1"/>
  <c r="L555" i="2"/>
  <c r="M564" i="2"/>
  <c r="L564" i="2"/>
  <c r="M563" i="2"/>
  <c r="L563" i="2"/>
  <c r="M562" i="2"/>
  <c r="L562" i="2"/>
  <c r="M561" i="2"/>
  <c r="L561" i="2"/>
  <c r="M560" i="2"/>
  <c r="L560" i="2"/>
  <c r="M559" i="2"/>
  <c r="L559" i="2"/>
  <c r="M558" i="2"/>
  <c r="L558" i="2"/>
  <c r="J514" i="2"/>
  <c r="J520" i="2"/>
  <c r="M520" i="2" s="1"/>
  <c r="J505" i="2"/>
  <c r="J501" i="2"/>
  <c r="L501" i="2" s="1"/>
  <c r="J423" i="2"/>
  <c r="J359" i="2"/>
  <c r="L359" i="2" s="1"/>
  <c r="J266" i="2"/>
  <c r="J329" i="2"/>
  <c r="M329" i="2" s="1"/>
  <c r="J259" i="2"/>
  <c r="L259" i="2" s="1"/>
  <c r="J475" i="2"/>
  <c r="M475" i="2" s="1"/>
  <c r="J506" i="2"/>
  <c r="J384" i="2"/>
  <c r="L384" i="2" s="1"/>
  <c r="J119" i="2"/>
  <c r="M557" i="2"/>
  <c r="L557" i="2"/>
  <c r="M556" i="2"/>
  <c r="L556" i="2"/>
  <c r="M554" i="2"/>
  <c r="L554" i="2"/>
  <c r="M553" i="2"/>
  <c r="L553" i="2"/>
  <c r="M552" i="2"/>
  <c r="L552" i="2"/>
  <c r="M551" i="2"/>
  <c r="L551" i="2"/>
  <c r="M550" i="2"/>
  <c r="L550" i="2"/>
  <c r="M549" i="2"/>
  <c r="L549" i="2"/>
  <c r="M548" i="2"/>
  <c r="L548" i="2"/>
  <c r="M547" i="2"/>
  <c r="L547" i="2"/>
  <c r="M545" i="2"/>
  <c r="L545" i="2"/>
  <c r="M544" i="2"/>
  <c r="L544" i="2"/>
  <c r="M543" i="2"/>
  <c r="L543" i="2"/>
  <c r="M546" i="2"/>
  <c r="L546" i="2"/>
  <c r="M542" i="2"/>
  <c r="L542" i="2"/>
  <c r="M541" i="2"/>
  <c r="L541" i="2"/>
  <c r="M540" i="2"/>
  <c r="L540" i="2"/>
  <c r="M539" i="2"/>
  <c r="L539" i="2"/>
  <c r="M538" i="2"/>
  <c r="L538" i="2"/>
  <c r="M537" i="2"/>
  <c r="L537" i="2"/>
  <c r="M536" i="2"/>
  <c r="L536" i="2"/>
  <c r="M535" i="2"/>
  <c r="L535" i="2"/>
  <c r="M534" i="2"/>
  <c r="L534" i="2"/>
  <c r="M533" i="2"/>
  <c r="L533" i="2"/>
  <c r="M532" i="2"/>
  <c r="L532" i="2"/>
  <c r="M531" i="2"/>
  <c r="L531" i="2"/>
  <c r="M530" i="2"/>
  <c r="L530" i="2"/>
  <c r="M529" i="2"/>
  <c r="L529" i="2"/>
  <c r="M528" i="2"/>
  <c r="L528" i="2"/>
  <c r="M527" i="2"/>
  <c r="L527" i="2"/>
  <c r="M526" i="2"/>
  <c r="L526" i="2"/>
  <c r="M525" i="2"/>
  <c r="L525" i="2"/>
  <c r="M524" i="2"/>
  <c r="L524" i="2"/>
  <c r="M523" i="2"/>
  <c r="L523" i="2"/>
  <c r="M522" i="2"/>
  <c r="L522" i="2"/>
  <c r="M521" i="2"/>
  <c r="L521" i="2"/>
  <c r="M519" i="2"/>
  <c r="L519" i="2"/>
  <c r="M518" i="2"/>
  <c r="L518" i="2"/>
  <c r="M517" i="2"/>
  <c r="L517" i="2"/>
  <c r="M516" i="2"/>
  <c r="L516" i="2"/>
  <c r="M515" i="2"/>
  <c r="L515" i="2"/>
  <c r="M514" i="2"/>
  <c r="L514" i="2"/>
  <c r="M513" i="2"/>
  <c r="L513" i="2"/>
  <c r="M512" i="2"/>
  <c r="L512" i="2"/>
  <c r="M511" i="2"/>
  <c r="L511" i="2"/>
  <c r="M510" i="2"/>
  <c r="L510" i="2"/>
  <c r="M509" i="2"/>
  <c r="L509" i="2"/>
  <c r="M508" i="2"/>
  <c r="L508" i="2"/>
  <c r="M507" i="2"/>
  <c r="L507" i="2"/>
  <c r="M506" i="2"/>
  <c r="L506" i="2"/>
  <c r="M505" i="2"/>
  <c r="L505" i="2"/>
  <c r="M504" i="2"/>
  <c r="L504" i="2"/>
  <c r="M503" i="2"/>
  <c r="L503" i="2"/>
  <c r="M502" i="2"/>
  <c r="L502" i="2"/>
  <c r="M500" i="2"/>
  <c r="L500" i="2"/>
  <c r="M499" i="2"/>
  <c r="L499" i="2"/>
  <c r="M498" i="2"/>
  <c r="L498" i="2"/>
  <c r="M497" i="2"/>
  <c r="L497" i="2"/>
  <c r="M496" i="2"/>
  <c r="L496" i="2"/>
  <c r="M495" i="2"/>
  <c r="L495" i="2"/>
  <c r="M494" i="2"/>
  <c r="L494" i="2"/>
  <c r="M493" i="2"/>
  <c r="L493" i="2"/>
  <c r="M492" i="2"/>
  <c r="L492" i="2"/>
  <c r="M491" i="2"/>
  <c r="L491" i="2"/>
  <c r="M490" i="2"/>
  <c r="L490" i="2"/>
  <c r="M489" i="2"/>
  <c r="L489" i="2"/>
  <c r="M488" i="2"/>
  <c r="L488" i="2"/>
  <c r="M487" i="2"/>
  <c r="L487" i="2"/>
  <c r="M486" i="2"/>
  <c r="L486" i="2"/>
  <c r="M485" i="2"/>
  <c r="L485" i="2"/>
  <c r="M484" i="2"/>
  <c r="L484" i="2"/>
  <c r="M483" i="2"/>
  <c r="L483" i="2"/>
  <c r="M482" i="2"/>
  <c r="L482" i="2"/>
  <c r="M481" i="2"/>
  <c r="L481" i="2"/>
  <c r="M480" i="2"/>
  <c r="L480" i="2"/>
  <c r="M479" i="2"/>
  <c r="L479" i="2"/>
  <c r="M478" i="2"/>
  <c r="L478" i="2"/>
  <c r="M477" i="2"/>
  <c r="L477" i="2"/>
  <c r="M476" i="2"/>
  <c r="L476" i="2"/>
  <c r="M474" i="2"/>
  <c r="L474" i="2"/>
  <c r="M473" i="2"/>
  <c r="L473" i="2"/>
  <c r="M472" i="2"/>
  <c r="L472" i="2"/>
  <c r="M471" i="2"/>
  <c r="L471" i="2"/>
  <c r="M470" i="2"/>
  <c r="L470" i="2"/>
  <c r="M469" i="2"/>
  <c r="L469" i="2"/>
  <c r="M468" i="2"/>
  <c r="L468" i="2"/>
  <c r="M467" i="2"/>
  <c r="L467" i="2"/>
  <c r="M466" i="2"/>
  <c r="L466" i="2"/>
  <c r="M465" i="2"/>
  <c r="L465" i="2"/>
  <c r="M464" i="2"/>
  <c r="L464" i="2"/>
  <c r="M463" i="2"/>
  <c r="L463" i="2"/>
  <c r="M462" i="2"/>
  <c r="L462" i="2"/>
  <c r="M461" i="2"/>
  <c r="L461" i="2"/>
  <c r="M460" i="2"/>
  <c r="L460" i="2"/>
  <c r="M459" i="2"/>
  <c r="L459" i="2"/>
  <c r="M458" i="2"/>
  <c r="L458" i="2"/>
  <c r="M457" i="2"/>
  <c r="L457" i="2"/>
  <c r="M456" i="2"/>
  <c r="L456" i="2"/>
  <c r="M455" i="2"/>
  <c r="L455" i="2"/>
  <c r="M454" i="2"/>
  <c r="L454" i="2"/>
  <c r="M453" i="2"/>
  <c r="L453" i="2"/>
  <c r="M452" i="2"/>
  <c r="L452" i="2"/>
  <c r="M451" i="2"/>
  <c r="L451" i="2"/>
  <c r="M450" i="2"/>
  <c r="L450" i="2"/>
  <c r="M449" i="2"/>
  <c r="L449" i="2"/>
  <c r="M448" i="2"/>
  <c r="L448" i="2"/>
  <c r="M447" i="2"/>
  <c r="L447" i="2"/>
  <c r="M446" i="2"/>
  <c r="L446" i="2"/>
  <c r="M445" i="2"/>
  <c r="L445" i="2"/>
  <c r="M444" i="2"/>
  <c r="L444" i="2"/>
  <c r="M443" i="2"/>
  <c r="L443" i="2"/>
  <c r="M442" i="2"/>
  <c r="L442" i="2"/>
  <c r="M441" i="2"/>
  <c r="L441" i="2"/>
  <c r="M440" i="2"/>
  <c r="L440" i="2"/>
  <c r="M439" i="2"/>
  <c r="L439" i="2"/>
  <c r="M438" i="2"/>
  <c r="L438" i="2"/>
  <c r="M437" i="2"/>
  <c r="L437" i="2"/>
  <c r="M436" i="2"/>
  <c r="L436" i="2"/>
  <c r="M435" i="2"/>
  <c r="L435" i="2"/>
  <c r="M434" i="2"/>
  <c r="L434" i="2"/>
  <c r="M433" i="2"/>
  <c r="L433" i="2"/>
  <c r="M432" i="2"/>
  <c r="L432" i="2"/>
  <c r="M431" i="2"/>
  <c r="L431" i="2"/>
  <c r="M430" i="2"/>
  <c r="L430" i="2"/>
  <c r="M429" i="2"/>
  <c r="L429" i="2"/>
  <c r="M428" i="2"/>
  <c r="L428" i="2"/>
  <c r="M427" i="2"/>
  <c r="L427" i="2"/>
  <c r="M426" i="2"/>
  <c r="L426" i="2"/>
  <c r="M425" i="2"/>
  <c r="L425" i="2"/>
  <c r="M424" i="2"/>
  <c r="L424" i="2"/>
  <c r="M423" i="2"/>
  <c r="L423" i="2"/>
  <c r="M422" i="2"/>
  <c r="L422" i="2"/>
  <c r="M421" i="2"/>
  <c r="L421" i="2"/>
  <c r="M420" i="2"/>
  <c r="L420" i="2"/>
  <c r="M419" i="2"/>
  <c r="L419" i="2"/>
  <c r="M418" i="2"/>
  <c r="L418" i="2"/>
  <c r="M417" i="2"/>
  <c r="L417" i="2"/>
  <c r="M416" i="2"/>
  <c r="L416" i="2"/>
  <c r="M415" i="2"/>
  <c r="L415" i="2"/>
  <c r="M414" i="2"/>
  <c r="L414" i="2"/>
  <c r="M413" i="2"/>
  <c r="L413" i="2"/>
  <c r="M412" i="2"/>
  <c r="L412" i="2"/>
  <c r="M411" i="2"/>
  <c r="L411" i="2"/>
  <c r="M410" i="2"/>
  <c r="L410" i="2"/>
  <c r="M409" i="2"/>
  <c r="L409" i="2"/>
  <c r="M408" i="2"/>
  <c r="L408" i="2"/>
  <c r="M407" i="2"/>
  <c r="L407" i="2"/>
  <c r="M406" i="2"/>
  <c r="L406" i="2"/>
  <c r="M405" i="2"/>
  <c r="L405" i="2"/>
  <c r="M404" i="2"/>
  <c r="L404" i="2"/>
  <c r="M403" i="2"/>
  <c r="L403" i="2"/>
  <c r="M402" i="2"/>
  <c r="L402" i="2"/>
  <c r="M401" i="2"/>
  <c r="L401" i="2"/>
  <c r="M400" i="2"/>
  <c r="L400" i="2"/>
  <c r="M399" i="2"/>
  <c r="L399" i="2"/>
  <c r="M398" i="2"/>
  <c r="L398" i="2"/>
  <c r="M397" i="2"/>
  <c r="L397" i="2"/>
  <c r="M396" i="2"/>
  <c r="L396" i="2"/>
  <c r="M395" i="2"/>
  <c r="L395" i="2"/>
  <c r="M394" i="2"/>
  <c r="L394" i="2"/>
  <c r="M393" i="2"/>
  <c r="L393" i="2"/>
  <c r="M392" i="2"/>
  <c r="L392" i="2"/>
  <c r="M391" i="2"/>
  <c r="L391" i="2"/>
  <c r="M390" i="2"/>
  <c r="L390" i="2"/>
  <c r="M389" i="2"/>
  <c r="L389" i="2"/>
  <c r="M388" i="2"/>
  <c r="L388" i="2"/>
  <c r="M387" i="2"/>
  <c r="L387" i="2"/>
  <c r="M386" i="2"/>
  <c r="L386" i="2"/>
  <c r="M385" i="2"/>
  <c r="L385" i="2"/>
  <c r="M383" i="2"/>
  <c r="L383" i="2"/>
  <c r="M382" i="2"/>
  <c r="L382" i="2"/>
  <c r="M381" i="2"/>
  <c r="L381" i="2"/>
  <c r="M380" i="2"/>
  <c r="L380" i="2"/>
  <c r="M379" i="2"/>
  <c r="L379" i="2"/>
  <c r="M378" i="2"/>
  <c r="L378" i="2"/>
  <c r="M377" i="2"/>
  <c r="L377" i="2"/>
  <c r="M376" i="2"/>
  <c r="L376" i="2"/>
  <c r="M375" i="2"/>
  <c r="L375" i="2"/>
  <c r="M374" i="2"/>
  <c r="L374" i="2"/>
  <c r="M373" i="2"/>
  <c r="L373" i="2"/>
  <c r="M372" i="2"/>
  <c r="L372" i="2"/>
  <c r="M371" i="2"/>
  <c r="L371" i="2"/>
  <c r="M370" i="2"/>
  <c r="L370" i="2"/>
  <c r="M369" i="2"/>
  <c r="L369" i="2"/>
  <c r="M368" i="2"/>
  <c r="L368" i="2"/>
  <c r="M367" i="2"/>
  <c r="L367" i="2"/>
  <c r="M366" i="2"/>
  <c r="L366" i="2"/>
  <c r="M365" i="2"/>
  <c r="L365" i="2"/>
  <c r="M364" i="2"/>
  <c r="L364" i="2"/>
  <c r="M363" i="2"/>
  <c r="L363" i="2"/>
  <c r="M362" i="2"/>
  <c r="L362" i="2"/>
  <c r="M361" i="2"/>
  <c r="L361" i="2"/>
  <c r="M360" i="2"/>
  <c r="L360" i="2"/>
  <c r="M359" i="2"/>
  <c r="M358" i="2"/>
  <c r="L358" i="2"/>
  <c r="M357" i="2"/>
  <c r="L357" i="2"/>
  <c r="M356" i="2"/>
  <c r="L356" i="2"/>
  <c r="M355" i="2"/>
  <c r="L355" i="2"/>
  <c r="M354" i="2"/>
  <c r="L354" i="2"/>
  <c r="M353" i="2"/>
  <c r="L353" i="2"/>
  <c r="M352" i="2"/>
  <c r="L352" i="2"/>
  <c r="M351" i="2"/>
  <c r="L351" i="2"/>
  <c r="M350" i="2"/>
  <c r="L350" i="2"/>
  <c r="M349" i="2"/>
  <c r="L349" i="2"/>
  <c r="M348" i="2"/>
  <c r="L348" i="2"/>
  <c r="M347" i="2"/>
  <c r="L347" i="2"/>
  <c r="M346" i="2"/>
  <c r="L346" i="2"/>
  <c r="M345" i="2"/>
  <c r="L345" i="2"/>
  <c r="M344" i="2"/>
  <c r="L344" i="2"/>
  <c r="M343" i="2"/>
  <c r="L343" i="2"/>
  <c r="M342" i="2"/>
  <c r="L342" i="2"/>
  <c r="M341" i="2"/>
  <c r="L341" i="2"/>
  <c r="M340" i="2"/>
  <c r="L340" i="2"/>
  <c r="M339" i="2"/>
  <c r="L339" i="2"/>
  <c r="M338" i="2"/>
  <c r="L338" i="2"/>
  <c r="M337" i="2"/>
  <c r="L337" i="2"/>
  <c r="M336" i="2"/>
  <c r="L336" i="2"/>
  <c r="M335" i="2"/>
  <c r="L335" i="2"/>
  <c r="M334" i="2"/>
  <c r="L334" i="2"/>
  <c r="M333" i="2"/>
  <c r="L333" i="2"/>
  <c r="M332" i="2"/>
  <c r="L332" i="2"/>
  <c r="M331" i="2"/>
  <c r="L331" i="2"/>
  <c r="M330" i="2"/>
  <c r="L330" i="2"/>
  <c r="M328" i="2"/>
  <c r="L328" i="2"/>
  <c r="M327" i="2"/>
  <c r="L327" i="2"/>
  <c r="M326" i="2"/>
  <c r="L326" i="2"/>
  <c r="M325" i="2"/>
  <c r="L325" i="2"/>
  <c r="M324" i="2"/>
  <c r="L324" i="2"/>
  <c r="M323" i="2"/>
  <c r="L323" i="2"/>
  <c r="M322" i="2"/>
  <c r="L322" i="2"/>
  <c r="M321" i="2"/>
  <c r="L321" i="2"/>
  <c r="M320" i="2"/>
  <c r="L320" i="2"/>
  <c r="M319" i="2"/>
  <c r="L319" i="2"/>
  <c r="M318" i="2"/>
  <c r="L318" i="2"/>
  <c r="M317" i="2"/>
  <c r="L317" i="2"/>
  <c r="M316" i="2"/>
  <c r="L316" i="2"/>
  <c r="M315" i="2"/>
  <c r="L315" i="2"/>
  <c r="M314" i="2"/>
  <c r="L314" i="2"/>
  <c r="M313" i="2"/>
  <c r="L313" i="2"/>
  <c r="M312" i="2"/>
  <c r="L312" i="2"/>
  <c r="M311" i="2"/>
  <c r="L311" i="2"/>
  <c r="M310" i="2"/>
  <c r="L310" i="2"/>
  <c r="M309" i="2"/>
  <c r="L309" i="2"/>
  <c r="M308" i="2"/>
  <c r="L308" i="2"/>
  <c r="M307" i="2"/>
  <c r="L307" i="2"/>
  <c r="M306" i="2"/>
  <c r="L306" i="2"/>
  <c r="M305" i="2"/>
  <c r="L305" i="2"/>
  <c r="M304" i="2"/>
  <c r="L304" i="2"/>
  <c r="M303" i="2"/>
  <c r="L303" i="2"/>
  <c r="M302" i="2"/>
  <c r="L302" i="2"/>
  <c r="M301" i="2"/>
  <c r="L301" i="2"/>
  <c r="M300" i="2"/>
  <c r="L300" i="2"/>
  <c r="M299" i="2"/>
  <c r="L299" i="2"/>
  <c r="M298" i="2"/>
  <c r="L298" i="2"/>
  <c r="M297" i="2"/>
  <c r="L297" i="2"/>
  <c r="M296" i="2"/>
  <c r="L296" i="2"/>
  <c r="M295" i="2"/>
  <c r="L295" i="2"/>
  <c r="M294" i="2"/>
  <c r="L294" i="2"/>
  <c r="M293" i="2"/>
  <c r="L293" i="2"/>
  <c r="M292" i="2"/>
  <c r="L292" i="2"/>
  <c r="M291" i="2"/>
  <c r="L291" i="2"/>
  <c r="M290" i="2"/>
  <c r="L290" i="2"/>
  <c r="M289" i="2"/>
  <c r="L289" i="2"/>
  <c r="M288" i="2"/>
  <c r="L288" i="2"/>
  <c r="M287" i="2"/>
  <c r="L287" i="2"/>
  <c r="M286" i="2"/>
  <c r="L286" i="2"/>
  <c r="M285" i="2"/>
  <c r="L285" i="2"/>
  <c r="M284" i="2"/>
  <c r="L284" i="2"/>
  <c r="M283" i="2"/>
  <c r="L283" i="2"/>
  <c r="M282" i="2"/>
  <c r="L282" i="2"/>
  <c r="M281" i="2"/>
  <c r="L281" i="2"/>
  <c r="M280" i="2"/>
  <c r="L280" i="2"/>
  <c r="M279" i="2"/>
  <c r="L279" i="2"/>
  <c r="M278" i="2"/>
  <c r="L278" i="2"/>
  <c r="M277" i="2"/>
  <c r="L277" i="2"/>
  <c r="M276" i="2"/>
  <c r="L276" i="2"/>
  <c r="M275" i="2"/>
  <c r="L275" i="2"/>
  <c r="M274" i="2"/>
  <c r="L274" i="2"/>
  <c r="M273" i="2"/>
  <c r="L273" i="2"/>
  <c r="M272" i="2"/>
  <c r="L272" i="2"/>
  <c r="M271" i="2"/>
  <c r="L271" i="2"/>
  <c r="M270" i="2"/>
  <c r="L270" i="2"/>
  <c r="M269" i="2"/>
  <c r="L269" i="2"/>
  <c r="M268" i="2"/>
  <c r="L268" i="2"/>
  <c r="M267" i="2"/>
  <c r="L267" i="2"/>
  <c r="M265" i="2"/>
  <c r="L265" i="2"/>
  <c r="M264" i="2"/>
  <c r="L264" i="2"/>
  <c r="M263" i="2"/>
  <c r="L263" i="2"/>
  <c r="M262" i="2"/>
  <c r="L262" i="2"/>
  <c r="M261" i="2"/>
  <c r="L261" i="2"/>
  <c r="M260" i="2"/>
  <c r="L260" i="2"/>
  <c r="M259" i="2"/>
  <c r="M258" i="2"/>
  <c r="L258" i="2"/>
  <c r="M257" i="2"/>
  <c r="L257" i="2"/>
  <c r="M256" i="2"/>
  <c r="L256" i="2"/>
  <c r="M255" i="2"/>
  <c r="L255" i="2"/>
  <c r="M254" i="2"/>
  <c r="L254" i="2"/>
  <c r="M253" i="2"/>
  <c r="L253" i="2"/>
  <c r="M252" i="2"/>
  <c r="L252" i="2"/>
  <c r="M251" i="2"/>
  <c r="L251" i="2"/>
  <c r="M250" i="2"/>
  <c r="L250" i="2"/>
  <c r="M249" i="2"/>
  <c r="L249" i="2"/>
  <c r="M248" i="2"/>
  <c r="L248" i="2"/>
  <c r="M247" i="2"/>
  <c r="L247" i="2"/>
  <c r="M246" i="2"/>
  <c r="L246" i="2"/>
  <c r="M245" i="2"/>
  <c r="L245" i="2"/>
  <c r="M244" i="2"/>
  <c r="L244" i="2"/>
  <c r="M243" i="2"/>
  <c r="L243" i="2"/>
  <c r="M242" i="2"/>
  <c r="L242" i="2"/>
  <c r="M241" i="2"/>
  <c r="L241" i="2"/>
  <c r="M240" i="2"/>
  <c r="L240" i="2"/>
  <c r="M239" i="2"/>
  <c r="L239" i="2"/>
  <c r="M238" i="2"/>
  <c r="L238" i="2"/>
  <c r="M237" i="2"/>
  <c r="L237" i="2"/>
  <c r="M236" i="2"/>
  <c r="L236" i="2"/>
  <c r="M235" i="2"/>
  <c r="L235" i="2"/>
  <c r="M234" i="2"/>
  <c r="L234" i="2"/>
  <c r="M233" i="2"/>
  <c r="L233" i="2"/>
  <c r="M232" i="2"/>
  <c r="L232" i="2"/>
  <c r="M231" i="2"/>
  <c r="L231" i="2"/>
  <c r="M230" i="2"/>
  <c r="L230" i="2"/>
  <c r="M229" i="2"/>
  <c r="L229" i="2"/>
  <c r="M228" i="2"/>
  <c r="L228" i="2"/>
  <c r="M227" i="2"/>
  <c r="L227" i="2"/>
  <c r="M226" i="2"/>
  <c r="L226" i="2"/>
  <c r="M225" i="2"/>
  <c r="L225" i="2"/>
  <c r="M224" i="2"/>
  <c r="L224" i="2"/>
  <c r="M223" i="2"/>
  <c r="L223" i="2"/>
  <c r="M222" i="2"/>
  <c r="L222" i="2"/>
  <c r="M221" i="2"/>
  <c r="L221" i="2"/>
  <c r="M220" i="2"/>
  <c r="L220" i="2"/>
  <c r="M219" i="2"/>
  <c r="L219" i="2"/>
  <c r="M218" i="2"/>
  <c r="L218" i="2"/>
  <c r="M217" i="2"/>
  <c r="L217" i="2"/>
  <c r="M216" i="2"/>
  <c r="L216" i="2"/>
  <c r="M215" i="2"/>
  <c r="L215" i="2"/>
  <c r="M214" i="2"/>
  <c r="L214" i="2"/>
  <c r="M213" i="2"/>
  <c r="L213" i="2"/>
  <c r="M211" i="2"/>
  <c r="L211" i="2"/>
  <c r="M210" i="2"/>
  <c r="L210" i="2"/>
  <c r="M209" i="2"/>
  <c r="L209" i="2"/>
  <c r="M208" i="2"/>
  <c r="L208" i="2"/>
  <c r="M207" i="2"/>
  <c r="L207" i="2"/>
  <c r="M206" i="2"/>
  <c r="L206" i="2"/>
  <c r="M205" i="2"/>
  <c r="L205" i="2"/>
  <c r="M204" i="2"/>
  <c r="L204" i="2"/>
  <c r="M203" i="2"/>
  <c r="L203" i="2"/>
  <c r="M202" i="2"/>
  <c r="L202" i="2"/>
  <c r="M201" i="2"/>
  <c r="L201" i="2"/>
  <c r="M200" i="2"/>
  <c r="L200" i="2"/>
  <c r="M199" i="2"/>
  <c r="L199" i="2"/>
  <c r="M198" i="2"/>
  <c r="L198" i="2"/>
  <c r="M197" i="2"/>
  <c r="L197" i="2"/>
  <c r="M196" i="2"/>
  <c r="L196" i="2"/>
  <c r="M195" i="2"/>
  <c r="L195" i="2"/>
  <c r="M194" i="2"/>
  <c r="L194" i="2"/>
  <c r="M193" i="2"/>
  <c r="L193" i="2"/>
  <c r="M192" i="2"/>
  <c r="L192" i="2"/>
  <c r="M191" i="2"/>
  <c r="L191" i="2"/>
  <c r="M190" i="2"/>
  <c r="L190" i="2"/>
  <c r="M189" i="2"/>
  <c r="L189" i="2"/>
  <c r="M188" i="2"/>
  <c r="L188" i="2"/>
  <c r="M187" i="2"/>
  <c r="L187" i="2"/>
  <c r="M186" i="2"/>
  <c r="L186" i="2"/>
  <c r="M185" i="2"/>
  <c r="L185" i="2"/>
  <c r="M184" i="2"/>
  <c r="L184" i="2"/>
  <c r="M183" i="2"/>
  <c r="L183" i="2"/>
  <c r="M182" i="2"/>
  <c r="L182" i="2"/>
  <c r="M181" i="2"/>
  <c r="L181" i="2"/>
  <c r="M180" i="2"/>
  <c r="L180" i="2"/>
  <c r="M179" i="2"/>
  <c r="L179" i="2"/>
  <c r="M178" i="2"/>
  <c r="L178" i="2"/>
  <c r="M177" i="2"/>
  <c r="L177" i="2"/>
  <c r="M176" i="2"/>
  <c r="L176" i="2"/>
  <c r="M175" i="2"/>
  <c r="L175" i="2"/>
  <c r="M174" i="2"/>
  <c r="L174" i="2"/>
  <c r="M173" i="2"/>
  <c r="L173" i="2"/>
  <c r="M172" i="2"/>
  <c r="L172" i="2"/>
  <c r="M171" i="2"/>
  <c r="L171" i="2"/>
  <c r="M170" i="2"/>
  <c r="L170" i="2"/>
  <c r="M169" i="2"/>
  <c r="L169" i="2"/>
  <c r="M168" i="2"/>
  <c r="L168" i="2"/>
  <c r="M167" i="2"/>
  <c r="L167" i="2"/>
  <c r="M166" i="2"/>
  <c r="L166" i="2"/>
  <c r="M165" i="2"/>
  <c r="L165" i="2"/>
  <c r="M164" i="2"/>
  <c r="L164" i="2"/>
  <c r="M163" i="2"/>
  <c r="L163" i="2"/>
  <c r="M162" i="2"/>
  <c r="L162" i="2"/>
  <c r="M161" i="2"/>
  <c r="L161" i="2"/>
  <c r="M160" i="2"/>
  <c r="L160" i="2"/>
  <c r="M159" i="2"/>
  <c r="L159" i="2"/>
  <c r="M158" i="2"/>
  <c r="L158" i="2"/>
  <c r="M157" i="2"/>
  <c r="L157" i="2"/>
  <c r="M156" i="2"/>
  <c r="L156" i="2"/>
  <c r="M155" i="2"/>
  <c r="L155" i="2"/>
  <c r="M154" i="2"/>
  <c r="L154" i="2"/>
  <c r="M153" i="2"/>
  <c r="L153" i="2"/>
  <c r="M152" i="2"/>
  <c r="L152" i="2"/>
  <c r="M151" i="2"/>
  <c r="L151" i="2"/>
  <c r="M150" i="2"/>
  <c r="L150" i="2"/>
  <c r="M149" i="2"/>
  <c r="L149" i="2"/>
  <c r="M148" i="2"/>
  <c r="L148" i="2"/>
  <c r="M147" i="2"/>
  <c r="L147" i="2"/>
  <c r="M146" i="2"/>
  <c r="L146" i="2"/>
  <c r="M145" i="2"/>
  <c r="L145" i="2"/>
  <c r="M144" i="2"/>
  <c r="L144" i="2"/>
  <c r="M143" i="2"/>
  <c r="L143" i="2"/>
  <c r="M142" i="2"/>
  <c r="L142" i="2"/>
  <c r="M141" i="2"/>
  <c r="L141" i="2"/>
  <c r="M140" i="2"/>
  <c r="L140" i="2"/>
  <c r="M139" i="2"/>
  <c r="L139" i="2"/>
  <c r="M138" i="2"/>
  <c r="L138" i="2"/>
  <c r="M137" i="2"/>
  <c r="L137" i="2"/>
  <c r="M136" i="2"/>
  <c r="L136" i="2"/>
  <c r="M135" i="2"/>
  <c r="L135" i="2"/>
  <c r="M134" i="2"/>
  <c r="L134" i="2"/>
  <c r="M133" i="2"/>
  <c r="L133" i="2"/>
  <c r="M132" i="2"/>
  <c r="L132" i="2"/>
  <c r="M131" i="2"/>
  <c r="L131" i="2"/>
  <c r="M130" i="2"/>
  <c r="L130" i="2"/>
  <c r="M129" i="2"/>
  <c r="L129" i="2"/>
  <c r="M128" i="2"/>
  <c r="L128" i="2"/>
  <c r="M127" i="2"/>
  <c r="L127" i="2"/>
  <c r="M126" i="2"/>
  <c r="L126" i="2"/>
  <c r="M125" i="2"/>
  <c r="L125" i="2"/>
  <c r="M124" i="2"/>
  <c r="L124" i="2"/>
  <c r="M123" i="2"/>
  <c r="L123" i="2"/>
  <c r="M122" i="2"/>
  <c r="L122" i="2"/>
  <c r="M121" i="2"/>
  <c r="L121" i="2"/>
  <c r="M120" i="2"/>
  <c r="L120" i="2"/>
  <c r="M119" i="2"/>
  <c r="L119" i="2"/>
  <c r="M118" i="2"/>
  <c r="L118" i="2"/>
  <c r="M117" i="2"/>
  <c r="L117" i="2"/>
  <c r="M116" i="2"/>
  <c r="L116" i="2"/>
  <c r="M115" i="2"/>
  <c r="L115" i="2"/>
  <c r="M114" i="2"/>
  <c r="L114" i="2"/>
  <c r="M113" i="2"/>
  <c r="L113" i="2"/>
  <c r="M112" i="2"/>
  <c r="L112" i="2"/>
  <c r="M111" i="2"/>
  <c r="L111" i="2"/>
  <c r="M110" i="2"/>
  <c r="L110" i="2"/>
  <c r="M109" i="2"/>
  <c r="L109" i="2"/>
  <c r="M108" i="2"/>
  <c r="L108" i="2"/>
  <c r="M107" i="2"/>
  <c r="L107" i="2"/>
  <c r="M106" i="2"/>
  <c r="L106" i="2"/>
  <c r="M105" i="2"/>
  <c r="L105" i="2"/>
  <c r="M104" i="2"/>
  <c r="L104" i="2"/>
  <c r="M103" i="2"/>
  <c r="L103" i="2"/>
  <c r="M102" i="2"/>
  <c r="L102" i="2"/>
  <c r="M101" i="2"/>
  <c r="L101" i="2"/>
  <c r="M100" i="2"/>
  <c r="L100" i="2"/>
  <c r="M99" i="2"/>
  <c r="L99" i="2"/>
  <c r="M98" i="2"/>
  <c r="L98" i="2"/>
  <c r="M97" i="2"/>
  <c r="L97" i="2"/>
  <c r="M96" i="2"/>
  <c r="L96" i="2"/>
  <c r="M95" i="2"/>
  <c r="L95" i="2"/>
  <c r="M94" i="2"/>
  <c r="L94" i="2"/>
  <c r="M93" i="2"/>
  <c r="L93" i="2"/>
  <c r="M92" i="2"/>
  <c r="L92" i="2"/>
  <c r="M91" i="2"/>
  <c r="L91" i="2"/>
  <c r="M90" i="2"/>
  <c r="L90" i="2"/>
  <c r="M89" i="2"/>
  <c r="L89" i="2"/>
  <c r="M88" i="2"/>
  <c r="L88" i="2"/>
  <c r="M87" i="2"/>
  <c r="L87" i="2"/>
  <c r="M86" i="2"/>
  <c r="L86" i="2"/>
  <c r="M85" i="2"/>
  <c r="L85" i="2"/>
  <c r="M84" i="2"/>
  <c r="L84" i="2"/>
  <c r="M83" i="2"/>
  <c r="L83" i="2"/>
  <c r="M82" i="2"/>
  <c r="L82" i="2"/>
  <c r="M81" i="2"/>
  <c r="L81" i="2"/>
  <c r="M80" i="2"/>
  <c r="L80" i="2"/>
  <c r="M79" i="2"/>
  <c r="L79" i="2"/>
  <c r="M78" i="2"/>
  <c r="L78" i="2"/>
  <c r="M77" i="2"/>
  <c r="L77" i="2"/>
  <c r="M76" i="2"/>
  <c r="L76" i="2"/>
  <c r="M75" i="2"/>
  <c r="L75" i="2"/>
  <c r="M74" i="2"/>
  <c r="L74" i="2"/>
  <c r="M73" i="2"/>
  <c r="L73" i="2"/>
  <c r="M72" i="2"/>
  <c r="L72" i="2"/>
  <c r="M71" i="2"/>
  <c r="L71" i="2"/>
  <c r="M70" i="2"/>
  <c r="L70" i="2"/>
  <c r="M69" i="2"/>
  <c r="L69" i="2"/>
  <c r="M68" i="2"/>
  <c r="L68" i="2"/>
  <c r="M67" i="2"/>
  <c r="L67" i="2"/>
  <c r="M66" i="2"/>
  <c r="L66" i="2"/>
  <c r="M65" i="2"/>
  <c r="L65" i="2"/>
  <c r="M64" i="2"/>
  <c r="L64" i="2"/>
  <c r="M63" i="2"/>
  <c r="L63" i="2"/>
  <c r="M62" i="2"/>
  <c r="L62" i="2"/>
  <c r="M61" i="2"/>
  <c r="L61" i="2"/>
  <c r="M60" i="2"/>
  <c r="L60" i="2"/>
  <c r="M59" i="2"/>
  <c r="L59" i="2"/>
  <c r="M58" i="2"/>
  <c r="L58" i="2"/>
  <c r="M57" i="2"/>
  <c r="L57" i="2"/>
  <c r="M56" i="2"/>
  <c r="L56" i="2"/>
  <c r="M55" i="2"/>
  <c r="L55" i="2"/>
  <c r="M54" i="2"/>
  <c r="L54" i="2"/>
  <c r="M53" i="2"/>
  <c r="L53" i="2"/>
  <c r="M52" i="2"/>
  <c r="L52" i="2"/>
  <c r="M51" i="2"/>
  <c r="L51" i="2"/>
  <c r="M50" i="2"/>
  <c r="L50" i="2"/>
  <c r="M49" i="2"/>
  <c r="L49" i="2"/>
  <c r="M48" i="2"/>
  <c r="L48" i="2"/>
  <c r="M47" i="2"/>
  <c r="L47" i="2"/>
  <c r="M46" i="2"/>
  <c r="L46" i="2"/>
  <c r="M45" i="2"/>
  <c r="L45" i="2"/>
  <c r="M44" i="2"/>
  <c r="L44" i="2"/>
  <c r="M43" i="2"/>
  <c r="L43" i="2"/>
  <c r="M42" i="2"/>
  <c r="L42" i="2"/>
  <c r="M41" i="2"/>
  <c r="L41" i="2"/>
  <c r="M40" i="2"/>
  <c r="L40" i="2"/>
  <c r="M39" i="2"/>
  <c r="L39" i="2"/>
  <c r="M38" i="2"/>
  <c r="L38" i="2"/>
  <c r="M36" i="2"/>
  <c r="L36" i="2"/>
  <c r="M35" i="2"/>
  <c r="L35" i="2"/>
  <c r="M34" i="2"/>
  <c r="L34" i="2"/>
  <c r="M33" i="2"/>
  <c r="L33" i="2"/>
  <c r="M32" i="2"/>
  <c r="L32" i="2"/>
  <c r="M31" i="2"/>
  <c r="L31" i="2"/>
  <c r="M30" i="2"/>
  <c r="L30" i="2"/>
  <c r="M29" i="2"/>
  <c r="L29" i="2"/>
  <c r="M28" i="2"/>
  <c r="L28" i="2"/>
  <c r="M27" i="2"/>
  <c r="L27" i="2"/>
  <c r="M26" i="2"/>
  <c r="L26" i="2"/>
  <c r="M25" i="2"/>
  <c r="L25" i="2"/>
  <c r="M24" i="2"/>
  <c r="L24" i="2"/>
  <c r="M23" i="2"/>
  <c r="L23" i="2"/>
  <c r="M22" i="2"/>
  <c r="L22" i="2"/>
  <c r="M21" i="2"/>
  <c r="L21" i="2"/>
  <c r="M20" i="2"/>
  <c r="L20" i="2"/>
  <c r="M19" i="2"/>
  <c r="L19" i="2"/>
  <c r="M18" i="2"/>
  <c r="L18" i="2"/>
  <c r="M17" i="2"/>
  <c r="L17" i="2"/>
  <c r="M16" i="2"/>
  <c r="L16" i="2"/>
  <c r="M15" i="2"/>
  <c r="L15" i="2"/>
  <c r="M14" i="2"/>
  <c r="L14" i="2"/>
  <c r="M13" i="2"/>
  <c r="L13" i="2"/>
  <c r="M12" i="2"/>
  <c r="L12" i="2"/>
  <c r="M11" i="2"/>
  <c r="L11" i="2"/>
  <c r="M10" i="2"/>
  <c r="L10" i="2"/>
  <c r="M9" i="2"/>
  <c r="L9" i="2"/>
  <c r="M8" i="2"/>
  <c r="L8" i="2"/>
  <c r="M7" i="2"/>
  <c r="L7" i="2"/>
  <c r="M6" i="2"/>
  <c r="L6" i="2"/>
  <c r="M5" i="2"/>
  <c r="L5" i="2"/>
  <c r="M4" i="2"/>
  <c r="L4" i="2"/>
  <c r="M3" i="2"/>
  <c r="L3" i="2"/>
  <c r="J37" i="2"/>
  <c r="M37" i="2" s="1"/>
  <c r="L329" i="2" l="1"/>
  <c r="M501" i="2"/>
  <c r="M384" i="2"/>
  <c r="L520" i="2"/>
  <c r="L475" i="2"/>
  <c r="L37" i="2"/>
  <c r="M2" i="2"/>
  <c r="L2" i="2"/>
</calcChain>
</file>

<file path=xl/sharedStrings.xml><?xml version="1.0" encoding="utf-8"?>
<sst xmlns="http://schemas.openxmlformats.org/spreadsheetml/2006/main" count="5047" uniqueCount="2141">
  <si>
    <t>NUMERO DE CONTRATO</t>
  </si>
  <si>
    <t>MODALIDAD DE SELECCIÓN</t>
  </si>
  <si>
    <t>TIPOLOGÍA</t>
  </si>
  <si>
    <t>CONTRATISTA</t>
  </si>
  <si>
    <t xml:space="preserve">OBJETO </t>
  </si>
  <si>
    <t>VALOR</t>
  </si>
  <si>
    <t xml:space="preserve">NÚMERO DE CDP </t>
  </si>
  <si>
    <t xml:space="preserve">NÚMERO DE COMPROMISO </t>
  </si>
  <si>
    <t>FECHA DE INICIO</t>
  </si>
  <si>
    <t>FECHA DE TERMINACIÓN</t>
  </si>
  <si>
    <t>Prestación de servicios profesionales y de apoyo a la gestión</t>
  </si>
  <si>
    <t>Contratación Directa</t>
  </si>
  <si>
    <t xml:space="preserve"> DEISY JHOANA ECHAVARRIA PEREZ</t>
  </si>
  <si>
    <t xml:space="preserve"> YESSICA VALLEJO RAMIREZ</t>
  </si>
  <si>
    <t xml:space="preserve"> CAMILO ANDRES UPEGUI RINCON</t>
  </si>
  <si>
    <t xml:space="preserve"> CRISTIAN FELIPE CEBALLOS  VALENCIA</t>
  </si>
  <si>
    <t xml:space="preserve"> JINNY LILIANA LEON MARROQUIN</t>
  </si>
  <si>
    <t xml:space="preserve"> DIEGO  LEON  MONROY  PIZARRO</t>
  </si>
  <si>
    <t>PRESTACIÓN DE SERVICIOS COMO APOYO AL ISVIMED DESDE EL COMPONENTE OPERATIVO, EN LA GESTIÓN DE LOS NEGOCIOS FIDUCIARIOS.</t>
  </si>
  <si>
    <t xml:space="preserve"> GABRIEL JAIME CELI OSSA</t>
  </si>
  <si>
    <t xml:space="preserve"> ALEJANDRO  ARANGO  RIVERA </t>
  </si>
  <si>
    <t xml:space="preserve"> ELISA FERNANDA  MIRANDA GARCIA </t>
  </si>
  <si>
    <t xml:space="preserve"> YARVIT  YURGAQUI COPETE</t>
  </si>
  <si>
    <t xml:space="preserve"> ADRIANA CECILIA PIZANO CHICA</t>
  </si>
  <si>
    <t xml:space="preserve"> ANA  DANIELA CARDENAS  JARAMILLO</t>
  </si>
  <si>
    <t xml:space="preserve"> ASTRID CAROLINA ALZATE VASQUEZ</t>
  </si>
  <si>
    <t xml:space="preserve"> JENNIFER SORAYA CARTAGENA  RODRIGUEZ </t>
  </si>
  <si>
    <t xml:space="preserve"> CORPORACIÓN PARA LA ATENCIÓN EN SALUD LA BIOÉTICA Y EL MEDIO AMBIENTE - PARTENON</t>
  </si>
  <si>
    <t xml:space="preserve"> YEISON  ESTEBAN ZULUAGA  OCAMPO</t>
  </si>
  <si>
    <t xml:space="preserve"> DIELA ISABEL MORALES GRACIANO</t>
  </si>
  <si>
    <t xml:space="preserve"> CAROLINA GARCIA JARAMILLO</t>
  </si>
  <si>
    <t xml:space="preserve"> MARIA NANCY SERNA MEDINA</t>
  </si>
  <si>
    <t xml:space="preserve"> SANDRA MILENA PACHECO MONSALVE</t>
  </si>
  <si>
    <t xml:space="preserve"> YEISON MESA MARIN</t>
  </si>
  <si>
    <t xml:space="preserve"> WILLIAM OROZCO  GUZMAN</t>
  </si>
  <si>
    <t xml:space="preserve"> SIMON ANDRES POSADA ARANGO</t>
  </si>
  <si>
    <t xml:space="preserve"> CARLOS  FIDEL VASQUEZ  CORREA </t>
  </si>
  <si>
    <t xml:space="preserve"> YULIANA  ANDREA  OQUENDO  JARAMILLO</t>
  </si>
  <si>
    <t xml:space="preserve"> OSWALDO  ANTONIO ZAPATA ZAPATA </t>
  </si>
  <si>
    <t>PRESTACIÓN DE SERVICIOS PARA LA EJECUCIÓN DE LOS PROGRAMAS Y PROYECTOS DEL PLAN DE DESARROLLO, EN LA REALIZACIÓN DEL PLAN COMUNICACIONAL DEL INSTITUTO DESDE EL COMPONENTE DE DIVULGACIÓN Y PRENSA Y COMUNICACIÓN EXTERNA.</t>
  </si>
  <si>
    <t>PRESTACIÓN DE SERVICIOS PROFESIONALES COMO APOYO AL ISVIMED EN LA LÍNEA DE ARRENDAMIENTO TEMPORAL DESDE EL COMPONENTE JURÍDICO.</t>
  </si>
  <si>
    <t>PRESTACIÓN DE SERVICIOS PROFESIONALES COMO APOYO 2 AL ISVIMED, EN LA LÍNEA DE ASISTENCIA SOCIAL PARA PROYECTOS HABITACIONALES DESDE EL COMPONENTE JURÍDICO</t>
  </si>
  <si>
    <t>PRESTACIÓN DE SERVICIOS PROFESIONALES COMO APOYO EN LA ADMINISTRACIÓN DE LOS RECURSOS A TRAVÉS DE NEGOCIOS FIDUCIARIOS DESDE EL COMPONENTE ADMINISTRATIVO Y FINANCIERO.</t>
  </si>
  <si>
    <t xml:space="preserve"> JOSE ALBERTO OQUENDO SANTILLANA</t>
  </si>
  <si>
    <t xml:space="preserve"> JORGE ANDRES LONDOÑO MORENO</t>
  </si>
  <si>
    <t xml:space="preserve"> ESTEFANIA  RICO  ARANGO</t>
  </si>
  <si>
    <t xml:space="preserve"> ANGELA  MARIELA  VARGAS CANO</t>
  </si>
  <si>
    <t xml:space="preserve"> CRISTOBAL RODRIGUEZ MONTOYA</t>
  </si>
  <si>
    <t xml:space="preserve"> LAURA GARCIA ESCUDERO</t>
  </si>
  <si>
    <t xml:space="preserve"> WBEIMAR ANTONIO PEREZ ALVAREZ</t>
  </si>
  <si>
    <t xml:space="preserve"> KAROL CESAR PALACIOS  MOSQUERA</t>
  </si>
  <si>
    <t xml:space="preserve"> ADILTHON LAGAREJO CHAVERRA</t>
  </si>
  <si>
    <t xml:space="preserve"> ARBEY ALVAREZ CORDOBA</t>
  </si>
  <si>
    <t xml:space="preserve"> DORA LUZ ATEHORTUA AGUDELO</t>
  </si>
  <si>
    <t xml:space="preserve"> LEIDY MARCELA CARDONA RIOS</t>
  </si>
  <si>
    <t xml:space="preserve"> STEFANNY  PULGARIN  CASTAÑO</t>
  </si>
  <si>
    <t xml:space="preserve"> JOSE ALEJANDRO MUÑOZ PACHECO</t>
  </si>
  <si>
    <t xml:space="preserve"> BEATRIZ ELENA MUÑOZ</t>
  </si>
  <si>
    <t xml:space="preserve"> ELVIN DE JESUS MOSQUERA CHAVERRA</t>
  </si>
  <si>
    <t xml:space="preserve"> ANGELA  MARIA  MACHADO COPETE </t>
  </si>
  <si>
    <t xml:space="preserve"> GLORIA ISABEL DUQUE BENJUMEA</t>
  </si>
  <si>
    <t xml:space="preserve"> MARIA   CAMILA TOBON JARAMILLO</t>
  </si>
  <si>
    <t xml:space="preserve"> MATEO LONDOÑO BLANDON</t>
  </si>
  <si>
    <t xml:space="preserve"> DEISY    DADIANA GUZMAN CANO</t>
  </si>
  <si>
    <t xml:space="preserve"> MARIA FERNANDA MEJIA GAÑAN</t>
  </si>
  <si>
    <t xml:space="preserve"> JAVIER ANDRES RIOS GOMEZ</t>
  </si>
  <si>
    <t xml:space="preserve"> LIGIA MARYED TORRES ESPINOSA</t>
  </si>
  <si>
    <t xml:space="preserve"> MARIA PAULA GARAVITO HERNÁNDEZ</t>
  </si>
  <si>
    <t xml:space="preserve"> GRACE VIVIANA FORERO MELENDEZ</t>
  </si>
  <si>
    <t xml:space="preserve"> DANIEL  ANDRES MONTOYA RESTREPO</t>
  </si>
  <si>
    <t xml:space="preserve"> ANDRES GEOVANNY CASTAÑO EUSSE</t>
  </si>
  <si>
    <t xml:space="preserve"> CRISTIAN   CAMILO RESTREPO</t>
  </si>
  <si>
    <t xml:space="preserve"> LUIS FERNANDO VILLA VELASQUEZ</t>
  </si>
  <si>
    <t xml:space="preserve"> MARIA EUGENIA QUINTERO MARTINEZ</t>
  </si>
  <si>
    <t xml:space="preserve"> CARLOS MARIO TABORDA HENAO</t>
  </si>
  <si>
    <t xml:space="preserve"> LEONARDO FABIO MARTINEZ MARTINEZ</t>
  </si>
  <si>
    <t xml:space="preserve"> EDGAR ANDRE GUILLEN ROJAS</t>
  </si>
  <si>
    <t xml:space="preserve"> LIBIA NATALIA AGUDELO MORENO</t>
  </si>
  <si>
    <t xml:space="preserve"> MATEO VILLAMIL RESTREPO</t>
  </si>
  <si>
    <t xml:space="preserve"> MARTHA CAROLINA VASQUEZ FONNEGRA</t>
  </si>
  <si>
    <t xml:space="preserve"> JOHN FREDY CORDOBA MOSQUERA</t>
  </si>
  <si>
    <t xml:space="preserve"> IVAN DARIO OSORIO MESA</t>
  </si>
  <si>
    <t xml:space="preserve"> CHRISTIAN DAVID GALLEGO GUTIERREZ</t>
  </si>
  <si>
    <t xml:space="preserve"> JOSE LUIS OSPINA  OCHOA</t>
  </si>
  <si>
    <t xml:space="preserve"> LUIS ALBERTO RENTERIA  PARRA </t>
  </si>
  <si>
    <t xml:space="preserve"> WENDY YULIANA OCAMPO SALDARRIAGA</t>
  </si>
  <si>
    <t xml:space="preserve"> JUAN  PABLO TILANO MONSALVE </t>
  </si>
  <si>
    <t xml:space="preserve"> LAURA LIZETH BEDOYA ARIAS</t>
  </si>
  <si>
    <t xml:space="preserve"> JULIAN OSORIO BUSTAMANTE</t>
  </si>
  <si>
    <t xml:space="preserve"> ANDRES FELIPE MARIN RESTREPO</t>
  </si>
  <si>
    <t xml:space="preserve"> ANDRES   FELIPE  CANO ARDILA</t>
  </si>
  <si>
    <t xml:space="preserve"> ARLEX ARBEY LOPEZ LOPERA</t>
  </si>
  <si>
    <t xml:space="preserve"> MATEO TREJOS CANO</t>
  </si>
  <si>
    <t xml:space="preserve"> WENDY TATIANA SANCHEZ MONTOYA</t>
  </si>
  <si>
    <t xml:space="preserve"> LUIS FERNANDO  GARCIA  GRISALES</t>
  </si>
  <si>
    <t xml:space="preserve"> SANDRA  BIBIANA MEJIA HOYOS</t>
  </si>
  <si>
    <t xml:space="preserve"> VERONICA  LOPEZ  LOPEZ</t>
  </si>
  <si>
    <t xml:space="preserve"> JUAN PABLO MACIAS FERNANDEZ</t>
  </si>
  <si>
    <t xml:space="preserve"> CLAUDIA PATRICIA CARDONA  ZULETA</t>
  </si>
  <si>
    <t xml:space="preserve"> YENI MARITZA  ORTIZ  ZAPATA</t>
  </si>
  <si>
    <t xml:space="preserve"> DIANA  MARCELA LONDOÑO MORENO</t>
  </si>
  <si>
    <t xml:space="preserve"> CATALINA DIAZ LOTERO</t>
  </si>
  <si>
    <t xml:space="preserve"> EDISON FENIER ARBOLEDA BOLIVAR</t>
  </si>
  <si>
    <t xml:space="preserve"> YURI MARCELA VASQUEZ VASQUEZ</t>
  </si>
  <si>
    <t xml:space="preserve"> MARIA VANESSA ALBINO  ARENAS</t>
  </si>
  <si>
    <t xml:space="preserve"> GERSON  STEEVENS CRUZ URREGO</t>
  </si>
  <si>
    <t xml:space="preserve"> GUSTAVO ADOLFO TABARES GARCIA</t>
  </si>
  <si>
    <t xml:space="preserve"> DANIELA ANDREA CARO BETANCUR</t>
  </si>
  <si>
    <t xml:space="preserve"> ROBERT  DE JESUS  GONZALEZ  COPETE </t>
  </si>
  <si>
    <t xml:space="preserve"> JOHANA MARIA TORO TORRES</t>
  </si>
  <si>
    <t xml:space="preserve"> VALENTINA BILBAO HERRERA</t>
  </si>
  <si>
    <t xml:space="preserve"> JORGE IVAN GOMEZ RODRIGUEZ</t>
  </si>
  <si>
    <t xml:space="preserve">  ELIANA MARIA CARRASQUILLA TAMAYO</t>
  </si>
  <si>
    <t xml:space="preserve"> SERGIO IGNACIO  VELASQUEZ OSORIO</t>
  </si>
  <si>
    <t xml:space="preserve"> SEBASTIAN CASTAÑO GARCIA</t>
  </si>
  <si>
    <t xml:space="preserve"> LUIS ALBERTO VALLE PINEDA</t>
  </si>
  <si>
    <t xml:space="preserve"> JORGE IVAN  ARANGO CORREA</t>
  </si>
  <si>
    <t xml:space="preserve"> MANUELA  NARVAEZ  HOYOS</t>
  </si>
  <si>
    <t xml:space="preserve"> DIANA MARIA USUGA GUISAO</t>
  </si>
  <si>
    <t xml:space="preserve"> LIA MARCELA CUARTAS MEJIA</t>
  </si>
  <si>
    <t xml:space="preserve"> CLAUDIA LUCIA CORREA RAMIREZ</t>
  </si>
  <si>
    <t xml:space="preserve"> BLADIMIR DARIO ECHAVARRIA  ARANGO</t>
  </si>
  <si>
    <t xml:space="preserve"> CLAUDIA PATRICIA GOMEZ USUGA</t>
  </si>
  <si>
    <t xml:space="preserve"> JOHAIRA ANDREA RESTREPO GARCIA</t>
  </si>
  <si>
    <t xml:space="preserve"> JUAN MARCELO MUÑOZ ALVAREZ</t>
  </si>
  <si>
    <t xml:space="preserve"> JUAN  SEBASTIAN  GOMEZ ARBOLEDA </t>
  </si>
  <si>
    <t xml:space="preserve"> JULIBER ANTONIO  LOAIZA ARCILA</t>
  </si>
  <si>
    <t xml:space="preserve"> LUIS FERNANDO QUINTERO OSORIO</t>
  </si>
  <si>
    <t xml:space="preserve"> MADELEYN PALACIOS  ZAPATA </t>
  </si>
  <si>
    <t xml:space="preserve"> LUZ ADRIANA  GIL OSPINA</t>
  </si>
  <si>
    <t xml:space="preserve"> EDILBERTO  MANUEL MERCADO  ATENCIA</t>
  </si>
  <si>
    <t xml:space="preserve"> ANA ISABEL BOHORQUEZ OLARTE</t>
  </si>
  <si>
    <t xml:space="preserve"> JOSE VICENTE CAICEDO AYARZA</t>
  </si>
  <si>
    <t xml:space="preserve"> JULIA INES PUERTA CASTRO</t>
  </si>
  <si>
    <t xml:space="preserve"> YESSICA  ALEJANDRA ESCALANTE  OSPINA </t>
  </si>
  <si>
    <t xml:space="preserve"> SOCORRO ADRIANA  LOTERO RESTREPO</t>
  </si>
  <si>
    <t xml:space="preserve"> RICARDO URIBE CORREA</t>
  </si>
  <si>
    <t xml:space="preserve"> LORENA PEREA ARMIJO</t>
  </si>
  <si>
    <t xml:space="preserve"> LINA ISABEL DIOSA  LONDOÑO</t>
  </si>
  <si>
    <t xml:space="preserve"> LAPOINT ICT SAS</t>
  </si>
  <si>
    <t xml:space="preserve"> DOMINII SOFT SAS</t>
  </si>
  <si>
    <t xml:space="preserve"> LUDY KARINA MOSQUERA MATURIN</t>
  </si>
  <si>
    <t xml:space="preserve"> ANDREA  CAROLINA MARTINEZ  CUELLO</t>
  </si>
  <si>
    <t xml:space="preserve"> ISAURA MARCELA ZAPATEIRO MENA</t>
  </si>
  <si>
    <t xml:space="preserve"> ADRIANA  NARANJO GUARDIA </t>
  </si>
  <si>
    <t xml:space="preserve"> GILDARDO ALONSO ROLDAN FORONDA</t>
  </si>
  <si>
    <t xml:space="preserve"> AURENTH EDUARDO QUIÑONEZ CABEZAS</t>
  </si>
  <si>
    <t xml:space="preserve"> ANA CRISTINA OLARTE MORALES</t>
  </si>
  <si>
    <t xml:space="preserve"> GUILLERMO RUIZ</t>
  </si>
  <si>
    <t xml:space="preserve"> JUAN  SANTIAGO HERRERA VILLA</t>
  </si>
  <si>
    <t xml:space="preserve"> JOHAN HENRY OSPINA  BERRIO </t>
  </si>
  <si>
    <t xml:space="preserve"> LEIDY YULIANA MOLINA SALAZAR</t>
  </si>
  <si>
    <t xml:space="preserve"> SOLANYE MARIN TORRES</t>
  </si>
  <si>
    <t xml:space="preserve"> LAURA MARIA CORREA GRISALES</t>
  </si>
  <si>
    <t xml:space="preserve"> LILIBETH CARDENAS  MAYA</t>
  </si>
  <si>
    <t xml:space="preserve"> JOHN ALEXANDER CASTAÑO OSPINA</t>
  </si>
  <si>
    <t xml:space="preserve"> IVON JANETH FRANCO MURILLO</t>
  </si>
  <si>
    <t xml:space="preserve"> DIEGO  ALBERTO  CASTAÑO RESTREPO</t>
  </si>
  <si>
    <t xml:space="preserve"> PAULA JACKELINE SALAZAR ARROYAVE</t>
  </si>
  <si>
    <t xml:space="preserve"> LUIS JAIRO CASTRO OSORIO</t>
  </si>
  <si>
    <t xml:space="preserve"> JULIANA  VALENTINA  RUIZ  PIZARRO </t>
  </si>
  <si>
    <t xml:space="preserve"> LUZ MERY ALZATE OSPINA</t>
  </si>
  <si>
    <t xml:space="preserve"> CAROLINA BANGUERO ESPITIA</t>
  </si>
  <si>
    <t xml:space="preserve"> MILTON ANDRES SERRANO CABARCAS</t>
  </si>
  <si>
    <t xml:space="preserve"> DANIELA MADERA GAVIRIA</t>
  </si>
  <si>
    <t xml:space="preserve"> YISNETH  LORENA DE LA CUESTA  DIAZ</t>
  </si>
  <si>
    <t xml:space="preserve"> DAVID ENRIQUE MANGONES SOTO</t>
  </si>
  <si>
    <t xml:space="preserve"> MARIA  EUGENIA  URREGO  ZAPATA </t>
  </si>
  <si>
    <t xml:space="preserve"> LUISA FERNANDA MIRA  LUNA</t>
  </si>
  <si>
    <t xml:space="preserve"> MARIA ALEJANDRA  MESA  SERNA</t>
  </si>
  <si>
    <t xml:space="preserve"> JUAN SEBASTIAN BOLAÑOS RENDON</t>
  </si>
  <si>
    <t xml:space="preserve"> JUAN FERNANDO OSPINA RIVERA</t>
  </si>
  <si>
    <t xml:space="preserve"> VANESA DEL CARMEN OSPINA LOPERA</t>
  </si>
  <si>
    <t xml:space="preserve"> JORGE IVAN LONDOÑO LONDOÑO</t>
  </si>
  <si>
    <t xml:space="preserve"> JAZMIN ELIANA BEDOYA RAMIREZ</t>
  </si>
  <si>
    <t xml:space="preserve"> JESUS IVAN MARIN POSADA</t>
  </si>
  <si>
    <t xml:space="preserve"> JUAN  EDUARDO RAMIREZ  RUIZ</t>
  </si>
  <si>
    <t xml:space="preserve"> JUAN CARLOS  ARANGO RAMIREZ </t>
  </si>
  <si>
    <t xml:space="preserve"> CAROLINA MARIA CALLE ARIAS</t>
  </si>
  <si>
    <t xml:space="preserve"> OMAR  ANDRES VALENCIA MARTINEZ </t>
  </si>
  <si>
    <t xml:space="preserve"> RUTH STELLA SANMIGUEL MANCHOLA</t>
  </si>
  <si>
    <t xml:space="preserve"> FREDY WILSON RODRIGUEZ AGUDELO</t>
  </si>
  <si>
    <t xml:space="preserve"> HECTOR JAIME CONGOTE OSORIO</t>
  </si>
  <si>
    <t xml:space="preserve"> LEONARD CHAVERRA SANCHEZ </t>
  </si>
  <si>
    <t xml:space="preserve"> LILIANA JURADO ZAPATA</t>
  </si>
  <si>
    <t xml:space="preserve"> LUIS ANTONIO CUESTA  CUESTA </t>
  </si>
  <si>
    <t xml:space="preserve"> MAURICIO PANESSO SERNA</t>
  </si>
  <si>
    <t xml:space="preserve"> WILMER DANIEL URANGO SANCHEZ</t>
  </si>
  <si>
    <t xml:space="preserve"> JESUS DANIEL OSPINO RIVERO</t>
  </si>
  <si>
    <t xml:space="preserve"> CARLOS  ALBERTO BENITEZ AGUIRRE</t>
  </si>
  <si>
    <t xml:space="preserve"> JOSE ALEJANDRO RESTREPO SEPULVEDA</t>
  </si>
  <si>
    <t xml:space="preserve"> VERONICA MONA MIRANDA</t>
  </si>
  <si>
    <t xml:space="preserve"> ANDRES  FELIPE LOZANO ARBOLEDA</t>
  </si>
  <si>
    <t xml:space="preserve"> MARIA ISABEL MARTINEZ CASTRO</t>
  </si>
  <si>
    <t xml:space="preserve"> JULIAN FERNANDO GONZALEZ SEPULVEDA</t>
  </si>
  <si>
    <t xml:space="preserve"> MARIA YANED ROLDAN PIEDRAHITA</t>
  </si>
  <si>
    <t xml:space="preserve"> MIRIAM JAQUELINE NIÑO VARGAS</t>
  </si>
  <si>
    <t xml:space="preserve"> GLADYS ESTELLA DUQUE RODRIGUEZ</t>
  </si>
  <si>
    <t xml:space="preserve"> VALENTINA VALENCIA URREGO</t>
  </si>
  <si>
    <t xml:space="preserve"> SORAIDA MARIA HERNANDEZ ESCOBAR</t>
  </si>
  <si>
    <t xml:space="preserve"> SILVIA PATRICIA QUINTERO FRANCO</t>
  </si>
  <si>
    <t xml:space="preserve"> MARTA CECILIA MORA RESTREPO</t>
  </si>
  <si>
    <t xml:space="preserve"> JHOAN ALEXANDER GARCIA LOPEZ</t>
  </si>
  <si>
    <t xml:space="preserve"> LEIDY LORENA PATIÑO SOTO</t>
  </si>
  <si>
    <t xml:space="preserve"> ANGELA  MARIA  SANCHEZ  MARTINEZ</t>
  </si>
  <si>
    <t xml:space="preserve"> HERNAN DE JESUS MEJIA SUAREZ </t>
  </si>
  <si>
    <t xml:space="preserve"> CARLOS ARTURO CASTAÑO MUÑOZ</t>
  </si>
  <si>
    <t xml:space="preserve"> SANTIAGO GIRALDO FRANCO</t>
  </si>
  <si>
    <t xml:space="preserve"> OMER JAMES MOSQUERA MOSQUERA</t>
  </si>
  <si>
    <t xml:space="preserve"> TOMAS ZULUAGA GIRALDO</t>
  </si>
  <si>
    <t xml:space="preserve"> MARIA  ISABEL JIMENEZ  RAMIREZ</t>
  </si>
  <si>
    <t xml:space="preserve"> JACQUELINE MORALES FAJARDO</t>
  </si>
  <si>
    <t xml:space="preserve"> SANDRA MILENA RESTREPO PALACIO</t>
  </si>
  <si>
    <t xml:space="preserve"> MELISSA MACIAS ALVAREZ</t>
  </si>
  <si>
    <t xml:space="preserve"> JAIME LEON BUSTAMANTE HERRERA</t>
  </si>
  <si>
    <t xml:space="preserve"> JUAN DAVID QUINTERO VALENCIA</t>
  </si>
  <si>
    <t xml:space="preserve"> DIANA MERCEDES MADRID MONTOYA</t>
  </si>
  <si>
    <t xml:space="preserve"> ERIKA MURILLO MENA</t>
  </si>
  <si>
    <t xml:space="preserve"> ANDRES MAURICIO CASTAÑO ALZATE</t>
  </si>
  <si>
    <t xml:space="preserve"> CARLOS  ALBERTO CASAS QUEVEDO</t>
  </si>
  <si>
    <t xml:space="preserve"> YULI  NATALIA YEPES FRANCO</t>
  </si>
  <si>
    <t xml:space="preserve"> DANIEL IVAN  CORREA MARIN</t>
  </si>
  <si>
    <t xml:space="preserve"> LUIS DANILO JARAMILLO VALENCIA</t>
  </si>
  <si>
    <t xml:space="preserve"> ASESORES NACIONALES DE DESAROLLO EMPRESARIAL SOSTENIDO Y SERVICIOS ANDESS S.A.S</t>
  </si>
  <si>
    <t xml:space="preserve"> ANA  MARIA  CANO LONDOÑO </t>
  </si>
  <si>
    <t xml:space="preserve"> DANIELA MORALES SANCHEZ</t>
  </si>
  <si>
    <t xml:space="preserve"> SEBASTIAN FLOREZ ACEVEDO</t>
  </si>
  <si>
    <t xml:space="preserve"> JUAN FERNANDO GONZALEZ OCHOA</t>
  </si>
  <si>
    <t xml:space="preserve"> MARIA  ELENA  FRANCO  ZULUAGA </t>
  </si>
  <si>
    <t xml:space="preserve"> SANDRA MILENA MORENO DURANGO</t>
  </si>
  <si>
    <t xml:space="preserve"> CARLOS ARTURO RAMIREZ  PARRA</t>
  </si>
  <si>
    <t xml:space="preserve"> SANTIAGO   PEREZ HERRERA</t>
  </si>
  <si>
    <t xml:space="preserve"> PEDRO   ALEJANDRO GOMEZ  PELAEZ</t>
  </si>
  <si>
    <t xml:space="preserve"> SYGMA TECH S.A.S</t>
  </si>
  <si>
    <t xml:space="preserve"> HECTOR GABRIEL YAÑEZ  MOLINARES</t>
  </si>
  <si>
    <t xml:space="preserve"> GUILLERMO  ALEXANDER  ARIAS YEPES </t>
  </si>
  <si>
    <t xml:space="preserve"> LUISA FERNANDA PIEDRAHITA PIEDRAHITA</t>
  </si>
  <si>
    <t xml:space="preserve"> ARACELY  CAICEDO  MENA</t>
  </si>
  <si>
    <t xml:space="preserve"> SANDRA MARIA HENRIQUEZ MARTINEZ</t>
  </si>
  <si>
    <t xml:space="preserve"> MILTON CESAR MENESES  TIMANA</t>
  </si>
  <si>
    <t xml:space="preserve"> JUAN FELIPE  FERNANDEZ VELEZ</t>
  </si>
  <si>
    <t xml:space="preserve"> CAROLINA IGUARAN PEÑA</t>
  </si>
  <si>
    <t xml:space="preserve"> YORK   LEIDY  ALBORNOZ MURILLO</t>
  </si>
  <si>
    <t xml:space="preserve"> FARDY ALEXIS ECHEVERRI RIOS</t>
  </si>
  <si>
    <t xml:space="preserve"> JHONATTAN   GÓMEZ MOLINA</t>
  </si>
  <si>
    <t xml:space="preserve"> NORA ELENA PANIAGUA GOMEZ</t>
  </si>
  <si>
    <t xml:space="preserve"> MARIA ALEJANDRA VALENCIA RUIZ</t>
  </si>
  <si>
    <t xml:space="preserve"> JUAN  JOSE  MARTINEZ  LOPEZ </t>
  </si>
  <si>
    <t xml:space="preserve"> GERMAN DAVID GONZALEZ RAMIREZ</t>
  </si>
  <si>
    <t xml:space="preserve"> NAYRA ANDREA DIAZ RESTREPO</t>
  </si>
  <si>
    <t xml:space="preserve"> SULY MARYORY VELASQUEZ HENAO</t>
  </si>
  <si>
    <t xml:space="preserve"> VALENTINA ARTEAGA BEDOYA</t>
  </si>
  <si>
    <t xml:space="preserve"> CAROLINA   JIMENEZ ZUÑIGA</t>
  </si>
  <si>
    <t xml:space="preserve"> JUAN FERNANDO GARCIA GOMEZ</t>
  </si>
  <si>
    <t xml:space="preserve"> JUAN  CAMILO  CADAVID  AGUDELO</t>
  </si>
  <si>
    <t xml:space="preserve"> JUAN DAVID GOMEZ  BOTERO</t>
  </si>
  <si>
    <t xml:space="preserve"> KAROL  GICELA  RENTERIA  SERNA</t>
  </si>
  <si>
    <t xml:space="preserve"> OLGA LUCIA GONZALEZ  JIMENEZ </t>
  </si>
  <si>
    <t xml:space="preserve"> DAVID FELIPE LOPERA BETANCUR</t>
  </si>
  <si>
    <t xml:space="preserve"> CATALINA VARELA LOPERA</t>
  </si>
  <si>
    <t xml:space="preserve"> DIEGO  ALEJANDRO GOMEZ BAÑOL</t>
  </si>
  <si>
    <t xml:space="preserve"> LUZ ADRIANA GARCIA GONZALEZ</t>
  </si>
  <si>
    <t xml:space="preserve"> LINA MARIA  WILLIAMS FIGUEROA</t>
  </si>
  <si>
    <t xml:space="preserve"> COOPERATIVA DE TRABAJO ASOCIADO SERCONAL</t>
  </si>
  <si>
    <t xml:space="preserve"> JOHNNY  HUMBERTO LOAIZA CARDONA</t>
  </si>
  <si>
    <t xml:space="preserve"> HELENA MARIA   CARVAJAL  ISAZA</t>
  </si>
  <si>
    <t xml:space="preserve"> OSCAR ALFONSO  OSORIO  GALVIS</t>
  </si>
  <si>
    <t xml:space="preserve"> DIANA    ANDREA SANCHEZ BETANCUR</t>
  </si>
  <si>
    <t xml:space="preserve"> BEATRIZ ASTRID RONDON ESPITIA</t>
  </si>
  <si>
    <t>Tienda virtual del Estado Colombiano - TVE</t>
  </si>
  <si>
    <t>Orden de compra</t>
  </si>
  <si>
    <t>APOYAR AL ISVIMED EN EL PROCESO ADMINISTRATIVO Y FINANCIERO, DESDE EL COMPONENTE PRESUPUESTAL Y OPERATIVO</t>
  </si>
  <si>
    <t>APOYAR AL ISVIMED EN EL PROCESAMIENTO DE LA INFORMACIÓN CONTABLE Y CONTRIBUIR EN EL CUMPLIMIENTO DE TAREAS Y COMPROMISOS EN MATERIA FINANCIERA Y CONTABLE</t>
  </si>
  <si>
    <t>PRESTACIÓN DE SERVICIOS PROFESIONALES Y DE APOYO A LA GESTIÓN 6, PARA APOYAR LAS FUNCIONES CORPORATIVAS DEL ISVIMED, DESDE EL COMPONENTE JURIDICO, EN LOS PROYECTOS Y PROGRAMAS DEL PLAN DE DESARROLLO "MEDELLÍN FUTURO, 2020-2023"</t>
  </si>
  <si>
    <t>PRESTACIÓN DE SERVICIOS PROFESIONALES Y DE APOYO A LA GESTIÓN 3, PARA APOYAR LAS FUNCIONES CORPORATIVAS DEL ISVIMED, DESDE EL COMPONENTE ADMINISTRATIVO Y FINANCIERO, EN LOS PROYECTOS Y PROGRAMAS DEL PLAN DE DESARROLLO "MEDELLÍN FUTURO, 2020-2023"</t>
  </si>
  <si>
    <t>PRESTACIÓN DE SERVICIOS COMO APOYO 2 AL ISVIMED EN LAS DIFERENTES ACTIVIDADES ADMINISTRATIVAS DE TALENTO HUMANO DESDE EL COMPONENTE CONTABLE Y FINANCIERO.</t>
  </si>
  <si>
    <t>PRESTACIÓN DE SERVICIOS COMO APOYO AL ISVIMED EN EL PROCESO ADMINISTRATIVO Y FINANCIERO DESDE EL COMPONENTE DOCUMENTAL Y OPERATIVO.</t>
  </si>
  <si>
    <t>APOYAR AL ISVIMED EN EL SERVICIO DE MANTENIMIENTO Y REPARACIONES LOCATIVAS DE LAS SEDES SOCIALES DEL ISVIMED, DESDE EL PROCESO DE GESTIÓN DE INFRAESTRUCTURA.</t>
  </si>
  <si>
    <t>PRESTACIÓN DE SERVICIOS Y DE APOYO A LA GESTIÓN PARA APOYAR LAS FUNCIONES ADMINISTRATIVAS Y OPERATIVAS DEL ISVIMED, EN CUMPLIMIENTO DE LOS PROYECTOS Y PROGRAMAS DEL PLAN DE DESARROLLO "MEDELLÍN FUTURO, 2020-2023"</t>
  </si>
  <si>
    <t xml:space="preserve">APOYO 10 EN EL PROCESO ADMINISTRATIVO Y FINANCIERO DESDE EL COMPONENTE DOCUMENTAL Y OPERATIVO DE LOS PROYECTOS  DEL ISVIMED.  </t>
  </si>
  <si>
    <t>APOYAR AL ISVIMED DESDE LA SUBDIRECCIÓN ADMINISTRATIVA Y FINANCIERA EN LA EJECUCIÓN DE LAS DIFERENTES ACTIVIDADES INHERENTES AL PROCESO CONTABLE.</t>
  </si>
  <si>
    <t>APOYAR AL ISVIMED DESDE LA SUBDIRECCIÓN ADMINISTRATIVA Y FINANCIERA EN LA EJECUCIÓN DE LAS DIFERENTES ACTIVIDADES INHERENTES AL PROCESO CONTABLE Y FINANCIERO ATENDIENDO LAS INSTRUCCIONES EMITIDAS POR LA CONTADURÍA GENERAL DE LA NACIÓN, LA DIAN Y EL MUNICIPIO DE MEDELLÍN</t>
  </si>
  <si>
    <t>PRESTACIÓN DE SERVICIOS COMO APOYO 2 EN LA EJECUCIÓN DE LOS PROGRAMAS Y PROYECTOS DEL PLAN DE DESARROLLO, DESDE EL COMPONENTE DE ATENCIÓN A LA CIUDADANÍA, DANDO CUMPLIMIENTO AL PROCESO MISIONAL GESTIÓN DE ATENCIÓN AL USUARIO.</t>
  </si>
  <si>
    <t>PRESTACIÓN DE SERVICIOS COMO APOYO 3 EN LA EJECUCIÓN DE LOS PROGRAMAS Y PROYECTOS DEL PLAN DE DESARROLLO, DESDE EL COMPONENTE DE ATENCIÓN A LA CIUDADANÍA, DANDO CUMPLIMIENTO AL PROCESO MISIONAL GESTIÓN DE ATENCIÓN AL USUARIO.</t>
  </si>
  <si>
    <t>PRESTACIÓN DE SERVICIOS PROFESIONALES Y DE APOYO A LA GESTIÓN 8, PARA APOYAR LAS FUNCIONES CORPORATIVAS DE LA SUBDIRECCIÓN JURÍDICA, EN LOS PROYECTOS Y PROGRAMAS DEL PLAN DE DESARROLLO "MEDELLÍN FUTURO, 2020-2023"</t>
  </si>
  <si>
    <t>PRESTACIÓN DE SERVICIOS COMO APOYO 4 EN LA EJECUCIÓN DE LOS PROGRAMAS Y PROYECTOS DEL PLAN DE DESARROLLO, DESDE EL COMPONENTE DE ATENCIÓN A LA CIUDADANÍA, DANDO CUMPLIMIENTO AL PROCESO MISIONAL GESTIÓN DE ATENCIÓN AL USUARIO.</t>
  </si>
  <si>
    <t>PRESTACIÓN DE SERVICIOS COMO APOYO 5 EN LA EJECUCIÓN DE LOS PROGRAMAS Y PROYECTOS DEL PLAN DE DESARROLLO, DESDE EL COMPONENTE DE ATENCIÓN A LA CIUDADANÍA, DANDO CUMPLIMIENTO AL PROCESO MISIONAL GESTIÓN DE ATENCIÓN AL USUARIO.</t>
  </si>
  <si>
    <t>APOYO 5 AL EQUIPO PROFESIONAL EN LA EJECUCIÓN DEL PROGRAMA DE MEJORAMIENTO INTEGRAL DE BARRIOS EN EL PROYECTO MEJORAMIENTO DE VIVIENDA, DESDE EL ÁREA O COMPONENTE TÉCNICO.</t>
  </si>
  <si>
    <t>PRESTACIÓN DE SERVICIOS AL ISVIMED COMO APOYO EN TODOS LOS PROCESOS ADMINISTRATIVOS DEL SISTEMA DE GESTIÓN DOCUMENTAL</t>
  </si>
  <si>
    <t>APOYAR AL ISVIMED EN LA EJECUCIÓN DE LOS PROGRAMAS DEL PLAN DE GOBIERNO “MEDELLÍN FUTURO” 2020-2023 EN LA ADMINISTRACIÓN, EJECUCIÓN, SEGUIMIENTO Y EVALUACIÓN DEL SISTEMA DE GESTIÓN DE SEGURIDAD Y SALUD EN EL TRABAJO.</t>
  </si>
  <si>
    <t>PRESTACIÓN DE SERVICIOS COMO PROFESIONAL DE APOYO EN EL DESARROLLO DE ACTIVIDADES ADMINISTRATIVAS Y JURÍDICAS ENCAMINADAS AL DIRECCIONAMIENTO Y GESTIÓN ADMINISTRATIVA Y FINANCIERA DEL INSTITUTO.</t>
  </si>
  <si>
    <t>PRESTACIÓN DE SERVICIOS PROFESIONALES COMO APOYO 1 EN LA ESTRUCTURACIÓN Y SEGUIMIENTO DE LOS PROGRAMAS Y PROYECTOS DEL ISVIMED DESDE EL COMPONENTE DE MANTENIMIENTO Y MEJORA DEL SISTEMA DE GESTIÓN DE CALIDAD SGC</t>
  </si>
  <si>
    <t>APOYAR AL ISVIMED DESDE LA JEFATURA DE LA OFICINA DE CONTROL INTERNO EN LA REALIZACIÓN DE AUDITORÍAS INTERNAS BASADAS EN RIESGOS, ESPECIALES Y DE LEY; ASÍ COMO EN LA ELABORACIÓN DE LOS INFORMES QUE SE GENERAN EN ESTA JEFATURA.</t>
  </si>
  <si>
    <t>PRESTACIÓN DE SERVICIOS PROFESIONALES COMO APOYO 1 EN LA ESTRUCTURACIÓN Y SEGUIMIENTO DE LOS PROGRAMAS Y PROYECTOS DEL ISVIMED DESDE EL COMPONENTE JURÍDICO.</t>
  </si>
  <si>
    <t>PRESTACIÓN DE SERVICIOS Y DE APOYO A LA GESTIÓN 2, PARA APOYAR DESDE EL COMPONENTE OPERATIVO Y ADMINISTRATIVO A LA SUBDIRECCIÓN JURÍDICA, EN LOS PROYECTOS Y PROGRAMAS DE TITULACIÓN DE BIENES FISCALES DEL PLAN DE DESARROLLO "MEDELLÍN FUTURO, 2020-2023"</t>
  </si>
  <si>
    <t>APOYO 1 A LA EJECUCIÓN DEL PROGRAMA NUEVOS DESARROLLOS HABITACIONALES EN EL PROYECTO DE VIVIENDA NUEVA DESDE EL COMPONENTE TÉCNICO Y DE SEGUIMIENTO A LA EJECUCIÓN DE PROYECTOS</t>
  </si>
  <si>
    <t>APOYAR EL EQUIPO PROFESIONAL EN LA EJECUCIÓN DEL PROGRAMA MEJORAMIENTO INTEGRAL DE BARRIOS EN EL PROYECTO RECONOCIMIENTO DE EDIFICACIONES, DESDE EL COMPONENTE JURÍDICO.</t>
  </si>
  <si>
    <t xml:space="preserve">PRESTACIÓN DE SERVICIOS Y DE APOYO A LA GESTIÓN 1, PARA APOYAR DESDE EL COMPONENTE ADMINNISTRATIVO Y LOGÍSTICO LAS FUNCIONES CORPORATIVAS DE LA SUBDIRECCIÓN JURÍDICA, EN LOS PROYECTOS Y PROGRAMAS DEL PLAN DE DESARROLLO, "MEDELLÍN FUTURO, 2020-2023" </t>
  </si>
  <si>
    <t xml:space="preserve">PRESTACIÓN DE SERVICIOS COMO APOYO 1 EN LA EJECUCIÓN DE LOS PROGRAMAS Y PROYECTOS DEL PLAN DE DESARROLLO DESDE EL COMPONENTE ADMINISTRATIVO EN LA ATENCIÓN DE PQRSD A LA CIUDADANÍA Y ENLACE CON ATENCIÓN AL USUARIO. </t>
  </si>
  <si>
    <t xml:space="preserve">APOYAR LA EJECUCIÓN DEL PROGRAMA DE MEJORAMIENTO INTEGRAL DE BARRIOS EN EL PROYECTO RECONOCIMIENTO DE EDIFICACIONES-CURADURIA CERO DESDE EL COMPONENTE TÉCNICO EN LA REVISIÓN Y APROBACIÓN DE PLANOS ARQUITECTONICOS  </t>
  </si>
  <si>
    <t xml:space="preserve">PRESTACIÓN DE SERVICIOS EN LA EJECUCIÓN DE LOS PROGRAMAS Y PROYECTOS DEL PLAN DE DESARROLLO DESDE LOS COMPONENTES ADMINISTRATIVOS Y DE SUPERVISIÓN EN LA ATENCIÓN AL CIUDADANO. </t>
  </si>
  <si>
    <t>APOYO A LAS ACTIVIDADES ADMINISTRATIVAS Y OPERATIVAS DE LA DIRECCIÓN EN LOS DIFERENTES PROGRAMAS Y PROYECTOS A CARGO DEL ISVIMED.</t>
  </si>
  <si>
    <t xml:space="preserve">PRESTACIÓN DE SERVICIOS PROFESIONALES Y DE APOYO A LA GESTIÓN 7, PARA APOYAR LAS FUNCIONES CORPORATIVAS DE LA SUBDIRECCIÓN JURÍDICA, EN LOS PROYECTOS Y PROGRAMAS DEL PLAN DE DESARROLLO "MEDELLÍN FUTURO, 2020-2023" </t>
  </si>
  <si>
    <t>PRESTACIÓN DE SERVICIOS PROFESIONALES Y DE APOYO A LA GESTIÓN 1, A LAS ACTIVIDADES DE LA DIRECCIÓN EN LOS PROYECTOS Y PROGRAMAS DEL PLAN DE DESARROLLO "MEDELLÍN FUTURO, 2020-2023".</t>
  </si>
  <si>
    <t>APOYAR EL PROCESO OPERATIVO DEL PROGRAMA GESTIÓN DE NUEVOS DESARROLLOS HABITACIONALES DE VIVIENDA SOCIAL EN EL PROYECTO VIVIENDA NUEVA DESDE EL COMPONENTE SOCIAL A LA POBLACIÓN DE DEMANDA LIBRE.</t>
  </si>
  <si>
    <t>APOYAR DESDE EL COMPONENTE ADMINISTRATIVO EN EL SEGUIMIENTO Y ACOMPAÑAMIENTO A LOS PROCESOS DE SUPERVISIÓN DERIVADOS DE LA EJECUCIÓN CONTRACTUAL EN EL MARCO DE LOS PROGRAMAS Y PROYECTOS DEL PLAN DE DESARROLLO MUNICIPAL 2020-2023: “MEDELLÍN FUTURO”</t>
  </si>
  <si>
    <t xml:space="preserve">PROFESIONAL ESPECIALIZADO PARA LA PRESTACIÓN DE SERVICIOS PROFESIONALES COMO APOYO  4  A LA DIRECCIÓN DEL ISVIMED DESDE EL COMPONENTE ADMINISTRATIVO, PARA EL SEGUIMIENTO Y ACOMPAÑAMIENTO EN LOS DIFERENTES PROGRAMAS Y PROYECTOS A CARGO DEL ISVIMED </t>
  </si>
  <si>
    <t xml:space="preserve">PROFESIONAL ESPECIALIZADO PARA LA PRESTACIÓN DE SERVICIOS PROFESIONALES COMO APOYO  3  A LA DIRECCIÓN DEL ISVIMED DESDE EL COMPONENTE JURIDICO Y CONTRACTUAL, PARA EL SEGUIMIENTO Y ACOMPAÑAMIENTO EN LOS DIFERENTES PROGRAMAS Y PROYECTOS A CARGO DEL ISVIMED </t>
  </si>
  <si>
    <t xml:space="preserve">PRESTACIÓN DE SERVICIOS PROFESIONALES COMO APOYO EN EL COMPONENTE FINANCIERO DE LA SUBDIRECCIÓN POBLACIONAL. </t>
  </si>
  <si>
    <t>APOYAR LA EJECUCIÓN DEL PROGRAMA DE MEJORAMIENTO INTEGRAL DE BARRIOS EN EL PROYECTO MEJORAMIENTO DE VIVIENDA, DESDE LA ARTICULACIÓN DEL COMPONENTE TÉCNICO, ADMINISTRATIVO Y FINANCIERO.</t>
  </si>
  <si>
    <t xml:space="preserve">PROFESIONAL ESPECIALIZADO PARA LA PRESTACIÓN DE SERVICIOS PROFESIONALES COMO APOYO  2  A LA DIRECCIÓN DEL ISVIMED DESDE EL COMPONENTE ADMINISTRATIVO, PARA EL SEGUIMIENTO Y ACOMPAÑAMIENTO EN LOS DIFERENTES PROGRAMAS Y PROYECTOS A CARGO DEL ISVIMED </t>
  </si>
  <si>
    <t xml:space="preserve">APOYAR EL PROGRAMA REASENTAMIENTO INTEGRAL DE LA POBLACIÓN, PROYECTOS ARRENDAMIENTO TEMPORAL Y UNA SOLUCIÓN DEFINITIVA PARA LA POBLACION EN ARRENDAMIENTO TEMPORAL DESDE EL COMPONENTE SOCIAL. </t>
  </si>
  <si>
    <t xml:space="preserve">PRESTACIÓN DE SERVICIOS PROFESIONALES Y DE APOYO A LA GESTIÓN 3, PARA APOYAR LAS FUNCIONES CORPORATIVAS DE LA SUBDIRECCIÓN JURÍDICA DE MANERA ESPECIALIZADA, EN LOS PROYECTOS Y PROGRAMAS DEL PLAN DE DESARROLLO "MEDELLÍN FUTURO, 2020-2023" </t>
  </si>
  <si>
    <t xml:space="preserve">PRESTACIÓN DE SERVICIOS PROFESIONALES Y DE APOYO A LA GESTIÓN 2, PARA APOYAR LAS FUNCIONES CORPORATIVAS DE LA SUBDIRECCIÓN JURÍDICA DE MANERA ESPECIALIZADA, EN LOS PROYECTOS Y PROGRAMAS DEL PLAN DE DESARROLLO "MEDELLÍN FUTURO, 2020-2023" </t>
  </si>
  <si>
    <t xml:space="preserve">PRESTACIÓN DE SERVICIOS PROFESIONALES Y DE APOYO A LA GESTIÓN 1, PARA APOYAR LAS FUNCIONES CORPORATIVAS DE LA SUBDIRECCIÓN JURÍDICA DE MANERA ESPECIALIZADA, EN LOS PROYECTOS Y PROGRAMAS DEL PLAN DE DESARROLLO "MEDELLÍN FUTURO, 2020-2023" </t>
  </si>
  <si>
    <t xml:space="preserve">PRESTACIÓN DE SERVICIOS PROFESIONALES Y DE APOYO A LA GESTIÓN 3, PARA APOYAR A LA SUBDIRECCIÓN JURIDICA, EN LOS PROYECTOS Y PROGRAMAS DE TITULACIÓN DE BIENES FISCALES DEL PLAN DE DESARROLLO "MEDELLÍN FUTURO, 2020-2023" </t>
  </si>
  <si>
    <t xml:space="preserve">PRESTACIÓN DE SERVICIOS PROFESIONALES Y DE APOYO A LA GESTIÓN 15, PARA APOYAR LAS FUNCIONES CORPORATIVAS DE LA SUBDIRECCIÓN JURÍDICA, EN LOS PROYECTOS Y PROGRAMAS DEL PLAN DE DESARROLLO "MEDELLÍN FUTURO, 2020-2023" </t>
  </si>
  <si>
    <t xml:space="preserve">PRESTACIÓN DE SERVICIOS PROFESIONALES COMO APOYO 1 EN LA ESTRUCTURACIÓN DE LOS PROGRAMAS Y PROYECTOS DE VIVIENDA SOCIAL DEL ISVIMED DESDE EL COMPONENTE TÉCNICO. </t>
  </si>
  <si>
    <t xml:space="preserve">APOYO 1 A LA EJECUCIÓN DEL PROGRAMA NUEVOS DESARROLLOS HABITACIONALES EN EL PROYECTO DE VIVIENDA NUEVA DESDE EL COMPONENTE TÉCNICO Y DE SEGUIMIENTO A LA EJECUCIÓN DE PROYECTOS  </t>
  </si>
  <si>
    <t>APOYO 1 AL EQUIPO PROFESIONAL EN LA EJECUCIÓN DEL PROGRAMA DE MEJORAMIENTO INTEGRAL DE BARRIOS EN EL PROYECTO MEJORAMIENTO DE VIVIENDA, DESDE EL ÁREA O COMPONENTE TÉCNICO.</t>
  </si>
  <si>
    <t>APOYAR AL EQUIPO PROFESIONAL EN LA EJECUCIÓN DEL PROGRAMA NUEVOS DESARROLLOS HABITACIONALES EN EL PROYECTO DE VIVIENDA NUEVA, DESDE EL COMPONENTE TÉCNICO DESDE EL ÁREA DE PNC.</t>
  </si>
  <si>
    <t>PRESTACIÓN DE SERVICIOS EN LA JEFATURA DE COMUNICACIONES EN LAS DIFERENTES ACTIVIDADES ADMINISTRATIVAS, EN EL MARCO DE LOS PROGRAMAS Y PROYECTOS DEL PLAN DE DESARROLLO.</t>
  </si>
  <si>
    <t>APOYO 1 EN EL PROCESO ADMINISTRATIVO Y FINANCIERO DESDE EL COMPONENTE DOCUMENTAL Y OPERATIVO DE LOS PROYECTOS DEL ISVIMED</t>
  </si>
  <si>
    <t>PRESTACIÓN DE SERVICIOS Y DE APOYO A LA GESTIÓN 1, PARA APOYAR DESDE EL COMPONENTE OPERATIVO Y ADMINISTRATIVO A LA SUBDIRECCIÓN JURÍDICA, EN LOS PROYECTOS Y PROGRAMAS DE TITULACIÓN DE BIENES FISCALES DEL PLAN DE DESARROLLO "MEDELLÍN FUTURO, 2020-2023"</t>
  </si>
  <si>
    <t>APOYO 1 EN EL PROCESO ADMINISTRATIVO Y FINANCIERO DESDE EL COMPONENTE DOCUMENTAL, CORRESPONDENCIA Y OPERATIVO DE LOS PROYECTOS DEL ISVIMED</t>
  </si>
  <si>
    <t>PRESTACIÓN DE SERVICIOS PROFESIONALES COMO APOYO 1 EN LA ESTRUCTURACIÓN Y SEGUIMIENTO DE LOS PROGRAMAS Y PROYECTOS DEL ISVIMED DESDE EL COMPONENTE SOCIAL.</t>
  </si>
  <si>
    <t>PRESTACIÓN DE SERVICIOS PROFESIONALES Y DE APOYO A LA GESTIÓN 4, PARA APOYAR LAS FUNCIONES CORPORATIVAS DE LA SUBDIRECCIÓN JURÍDICA, EN LOS PROYECTOS Y PROGRAMAS DEL PLAN DE DESARROLLO "MEDELLÍN FUTURO, 2020-2023"</t>
  </si>
  <si>
    <t>PRESTACIÓN DE SERVICIOS COMO APOYO EN LAS DIFERENTES ACTIVIDADES ADMINISTRATIVAS Y OPERATIVAS DE LA SUBDIRECCIÓN ADMINISTRATIVA Y FINANCIERA DEL ISVIMED.</t>
  </si>
  <si>
    <t>PRESTACIÓN DE SERVICIOS PROFESIONALES Y DE APOYO A LA GESTIÓN 13, PARA APOYAR LAS FUNCIONES CORPORATIVAS DE LA SUBDIRECCIÓN JURÍDICA, EN LOS PROYECTOS Y PROGRAMAS DEL PLAN DE DESARROLLO "MEDELLÍN FUTURO, 2020-2023"</t>
  </si>
  <si>
    <t>PRESTACIÓN DE SERVICIOS PROFESIONALES COMO APOYO AL ISVIMED DESDE EL COMPONENTE DE SEGURIDAD Y ORDEN PÚBLICO.</t>
  </si>
  <si>
    <t>PRESTACIÓN DE SERVICIOS PARA EL APOYO DESDE EL COMPONTE OPERATIVO, LOGÍSTICO Y ASISTENCIAL A LA SUBDIRECCIÓN DE PLANEACIÓN.</t>
  </si>
  <si>
    <t xml:space="preserve">PRESTACIÓN DE SERVICIOS PROFESIONALES Y DE APOYO A LA GESTIÓN 3, PARA APOYAR A LA SUBDIRECCIÓN JURIDICA, EN LOS PROYECTOS Y PROGRAMAS DE SANEAMIENTO PREDIAL DEL PLAN DE DESARROLLO "MEDELLÍN FUTURO, 2020-2023" </t>
  </si>
  <si>
    <t>PRESTACIÓN DE SERVICIOS PROFESIONALES COMO APOYO AL ISVIMED EN EL PROCESO DE GESTIÓN DE INFRAESTRUCTURA DE LA SUBDIRECCIÓN ADMINISTRATIVA Y FINANCIERA DESDE EL COMPONENTE ESTRATÉGICO Y LOGÍSTICO</t>
  </si>
  <si>
    <t xml:space="preserve">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</si>
  <si>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PRESTACIÓN DE SERVICIOS COMO APOYO ADMINISTRATIVO Y/O OPERATIVO EN LA SUBDIRECCIÓN POBLACIONAL </t>
  </si>
  <si>
    <t xml:space="preserve">APOYO  A LA GESTIÓN, CON EL FIN DE ACOMPAÑAR DESDE LA SUBDIRECCIÓN POBLACIONAL EL PROCESO DE PLANEACIÓN, EJECUCIÓN, SEGUIMIENTO Y EVALUACIÓN DEL MODELO DE INTERVENCIÓN, DESDE LOS DIFERENTES PROGRAMAS Y PROYECTOS DEL INSTITUTO. </t>
  </si>
  <si>
    <t xml:space="preserve">PRESTACIÓN DE SERVICIOS  COMO APOYO A LA SUBDIRECCIÓN POBLACIONAL EN ACTIVIDADES ADMINISTRATIVAS </t>
  </si>
  <si>
    <t xml:space="preserve">PRESTACIÓN DE SERVICIOS PROFESIONALES COMO APOYO 1 AL ISVIMED , EN LA LÍNEA DE ASISTENCIA SOCIAL PARA PROYECTOS HABITACIONALES DESDE EL COMPONENTE SOCIAL </t>
  </si>
  <si>
    <t xml:space="preserve">PRESTACIÓN DE SERVICIOS PROFESIONALES COMO APOYO AL ISVIMED, EN LA LÍNEA DE ASISTENCIA SOCIAL PARA PROYECTOS HABITACIONALES DESDE EL COMPONENTE FINANCIERO. </t>
  </si>
  <si>
    <t>PRESTACIÓN DE SERVICIOS COMO APOYO DESDE EL COMPONENTE OPERATIVO Y LOGÍSTICO DURANTE LA ETAPA DE VERIFICACIÓN DE CUMPLIMIENTO DE OBLIGACIONES DE ACUERDO A LA NORMATIVIDAD VIGENTE EN LA MODALIDAD DE VIVIENDA NUEVA.</t>
  </si>
  <si>
    <t xml:space="preserve">APOYAR AL ISVIMED DESDE EL COMPONENTE ADMINISTRATIVO Y FINANCIERO EN LA EJECUCIÓN DE PROGRAMAS Y ACTIVIDADES DE MANERA TRANSVERSAL EN TODOS LOS PROCESOS Y LÍNEAS DE ACCIÓN DE LA SUBDIRECCIÓN ADMINISTRATIVA Y FINANCIERA. </t>
  </si>
  <si>
    <t>APOYAR LA EJECUCION DE LOS PROGRAMAS Y PROYECTOS DEL ISVIMED EN EL ACOMPAÑAMIENTO OPERATIVO AL SOPORTE TECNICO</t>
  </si>
  <si>
    <t>PRESTACIÓN DE SERVICIOS PROFESIONALES Y DE APOYO A LA GESTIÓN 2, A LAS ACTIVIDADES DE LA DIRECCIÓN EN LOS PROYECTOS Y PROGRAMAS DEL PLAN DE DESARROLLO "MEDELLÍN FUTURO, 2020-2023"</t>
  </si>
  <si>
    <t>PRESTACIÓN DE SERVICIOS PROFESIONALES COMO APOYO DESDE EL COMPONENTE SOCIAL, EN LA CONSTRUCCIÓN EN SITIO PROPIO.</t>
  </si>
  <si>
    <t xml:space="preserve">PRESTAR LOS SERVICIOS PROFESIONALES DE CONTADOR PÚBLICO PARA EL ISVIMED. </t>
  </si>
  <si>
    <t>PRESTACIÓN DE SERVICIOS PROFESIONALES COMO APOYO 1 EN LA ESTRUCTURACIÓN DE LOS PROGRAMAS Y PROYECTOS DE VIVIENDA SOCIAL DEL ISVIMED DESDE EL COMPONENTE ESTRATÉGICO</t>
  </si>
  <si>
    <t>APOYO 2 EN LA EJECUCION DEL PROGRAMA MEJORAMIENTO INTEGRAL DE BARRIOS EN EL PROYECTO RECONOCIMIENTO DE EDIFICACIONES, DESDE EL COMPONENTE SOCIALIZACION DEL PROGRAMA EN CAMPO</t>
  </si>
  <si>
    <t>APOYO 4 EN LA EJECUCION DEL PROGRAMA MEJORAMIENTO INTEGRAL DE BARRIOS EN EL PROYECTO RECONOCIMIENTO DE EDIFICACIONES, DESDE EL COMPONENTE SOCIALIZACION DEL PROGRAMA EN CAMPO</t>
  </si>
  <si>
    <t>APOYAR LA EJECUCIÓN DEL PROGRAMA MEJORAMIENTO INTEGRAL DE BARRIOS EN EL PROYECTO DE RECONOCIMIENTO DE EDIFICACIONES, DESDE EL COMPONENTE ADMINISTRATIVO Y OPERATIVO.</t>
  </si>
  <si>
    <t>APOYO 6 A LA EJECUCIÓN DEL PROGRAMA MEJORAMIENTO INTEGRAL DE BARRIOS EN EL PROYECTO DE RECONOCIMIENTO DE EDIFICACIONES DESDE EL COMPONENTE DE ARTICULACIÓN Y DIBUJO DE PLANOS ARQUITECTÓNICOS Y/O ESTRUCTURALES.</t>
  </si>
  <si>
    <t>APOYO 1 A LA EJECUCIÓN DEL PROGRAMA DE MEJORAMIENTO INTEGRAL DE BARRIOS EN EL PROYECTO RECONOCIMIENTO DE EDIFICACIONES, DESDE EL COMPONENTE DE LEVANTAMIENTO DE DIBUJOS EN CAMPO.</t>
  </si>
  <si>
    <t>APOYO 2 A LA EJECUCIÓN DEL PROGRAMA DE MEJORAMIENTO INTEGRAL DE BARRIOS EN EL PROYECTO RECONOCIMIENTO DE EDIFICACIONES, DESDE EL COMPONENTE DE LEVANTAMIENTO DE DIBUJOS EN CAMPO.</t>
  </si>
  <si>
    <t>APOYO 1 EN LA EJECUCIÓN DEL PROGRAMA MEJORAMIENTO INTEGRAL DE BARRIOS EN EL PROYECTO RECONOCIMIENTO DE EDIFICACIONES, DESDE EL COMPONENTE SOCIALIZACIÓN DEL PROGRAMA EN CAMPO</t>
  </si>
  <si>
    <t xml:space="preserve">APOYAR LA EJECUCIÓN DEL PROGRAMA DE MEJORAMIENTO INTEGRAL DE BARRIOS EN EL PROYECTO RECONOCIMIENTO DE EDIFICACIONES, DESDE EL COMPONENTE TÉCNICO EN LA ELABORACIÓN, REVISIÓN Y APROBACIÓN DE PLANOS ARQUITECTONICOS </t>
  </si>
  <si>
    <t xml:space="preserve">APOYAR LA EJECUCIÓN DEL PROGRAMA MEJORAMIENTO INTEGRAL DE BARRIOS EN EL PROYECTO RECONOCIMIENTO DE EDIFICACIONES, DESDE EL COMPONENTE TÉCNICO EN LA ELABORACIÓN, REVISIÓN Y APROBACIÓN DE PLANOS ESTRUCTURALES Y DE MEMORIAS DE CÁLCULO DE ACUERDO CON LA NSR-10  </t>
  </si>
  <si>
    <t>PRESTACIÓN DE SERVICIOS PROFESIONALES Y DE APOYO A LA GESTIÓN 4, PARA APOYAR A LA SUBDIRECCIÓN JURIDICA, EN LOS PROYECTOS Y PROGRAMAS DE TITULACIÓN DE BIENES FISCALES DEL PLAN DE DESARROLLO "MEDELLÍN FUTURO, 2020-2023"</t>
  </si>
  <si>
    <t>PRESTACIÓN DE SERVICIOS COMO APOYO AL ISVIMED DESDE EL COMPONENTE ADMINISTRATIVO Y FINANCIERO EN LA GESTIÓN DE LAS ACTIVIDADES PROPIAS DEL PROCESO DE TESORERÍA.</t>
  </si>
  <si>
    <t>APOYO 4 AL EQUIPO PROFESIONAL EN LA EJECUCIÓN DEL PROGRAMA DE MEJORAMIENTO INTEGRAL DE BARRIOS EN EL PROYECTO MEJORAMIENTO DE VIVIENDA, DESDE EL ÁREA O COMPONENTE TÉCNICO.</t>
  </si>
  <si>
    <t>APOYO 3 AL EQUIPO PROFESIONAL EN LA EJECUCIÓN DEL PROGRAMA DE MEJORAMIENTO INTEGRAL DE BARRIOS EN EL PROYECTO MEJORAMIENTO DE VIVIENDA, DESDE EL ÁREA O COMPONENTE TÉCNICO.</t>
  </si>
  <si>
    <t>APOYO 2 AL EQUIPO PROFESIONAL EN LA EJECUCIÓN DEL PROGRAMA DE MEJORAMIENTO INTEGRAL DE BARRIOS EN EL PROYECTO MEJORAMIENTO DE VIVIENDA, DESDE EL ÁREA O COMPONENTE TÉCNICO.</t>
  </si>
  <si>
    <t>APOYO 2 A LA EJECUCIÓN DEL PROGRAMA MEJORAMIENTO INTEGRAL DE BARRIOS, EN EL PROYECTO MEJORAMIENTO DE VIVIENDA, DESDE EL ÁREA O COMPONENTE SOCIAL.</t>
  </si>
  <si>
    <t>APOYO 1 AL EQUIPO PROFESIONAL EN LA EJECUCIÓN DEL PROGRAMA DE MEJORAMIENTO INTEGRAL DE BARRIOS EN EL PROYECTO MEJORAMIENTO DE VIVIENDA, DESDE EL ÁREA O COMPONENTE ADMINISTRATIVO</t>
  </si>
  <si>
    <t>APOYO 1 A LA EJECUCIÓN DEL PROGRAMA MEJORAMIENTO INTEGRAL DE BARRIOS, EN EL PROYECTO MEJORAMIENTO DE VIVIENDA, DESDE EL ÁREA O COMPONENTE SOCIAL.</t>
  </si>
  <si>
    <t>APOYAR A LA EJECUCIÓN DEL PROGRAMA NUEVOS DESARROLLOS HABITACIONALES EN EL PROYECTO DE VIVIENDA NUEVA DESDE EL COMPONENTE DE GESTIÓN AMBIENTAL</t>
  </si>
  <si>
    <t>APOYO 3 A LA EJECUCIÓN DEL PROGRAMA MEJORAMIENTO INTEGRAL DE BARRIOS, EN EL PROYECTO MEJORAMIENTO DE VIVIENDA, DESDE EL ÁREA O COMPONENTE SOCIAL.</t>
  </si>
  <si>
    <t>APOYAR AL ISVIMED EN LAS DIFERENTES ACTIVIDADES ADMINISTRATIVAS DE TALENTO HUMANO DESDE EL COMPONENTE CONTABLE Y FINANCIERO.</t>
  </si>
  <si>
    <t>PRESTACIÓN DE SERVICIOS PROFESIONALES PARA EL APOYO AL PROCESO DE GESTIÓN DE TIC DEL INSTITUTO SOCIAL DE VIVIENDA Y HÁBITAT DE MEDELLÍN.</t>
  </si>
  <si>
    <t>APOYAR LA EJECUCIÓN DEL PROGRAMA “GESTIÓN DE NUEVOS DESARROLLOS HABITACIONALES DE VIVIENDA SOCIAL”, EN EL PROYECTO “VIVIENDA NUEVA” DESDE EL ACOMPAÑAMIENTO ADMINISTRATIVO Y SOCIAL A LA POBLACIÓN DE DEMANDA LIBRE.</t>
  </si>
  <si>
    <t>PRESTACIÓN DE SERVICIOS PROFESIONALES COMO APOYO 2 DESDE EL ACOMPAÑAMIENTO SOCIAL A LA POBLACIÓN DE DEMANDA LIBRE.</t>
  </si>
  <si>
    <t>PRESTACIÓN DE SERVICIOS PROFESIONALES COMO APOYO EN LA IMPLEMENTACIÓN DE ESTRATEGIAS DE ACOMPAÑAMIENTO SOCIAL EN LAS ETAPAS DE POSTULACIÓN AL SUBSIDIO MUNICIPAL DE VIVIENDA Y ENTREGA DE LAS VIVIENDAS A LOS BENEFICIARIOS.</t>
  </si>
  <si>
    <t>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t>
  </si>
  <si>
    <t>APOYAR EN LA ETAPA DE VERIFICACIÓN DE CUMPLIMIENTO DE OBLIGACIONES DE ACUERDO A LA NORMATIVIDAD VIGENTE EN LA MODALIDAD DE VIVIENDA NUEVA.</t>
  </si>
  <si>
    <t>APOYAR AL ISVIMED EN LAS ACTIVIDADES RELACIONADAS CON LA GESTIÓN ADMINISTRATIVA Y ESTRATÉGICA DEL TALENTO HUMANO</t>
  </si>
  <si>
    <t>APOYO 4 A LA EJECUCIÓN DEL PROGRAMA DE MEJORAMIENTO INTEGRAL DE BARRIOS EN EL PROYECTO MEJORAMIENTO DE VIVIENDA PARA LA ASIGNACIÓN DE SUBSIDIOS MUNICIPALES.</t>
  </si>
  <si>
    <t>PRESTACIÓN DE SERVICIOS PROFESIONALES COMO APOYO 2 AL ISVIMED , EN LA LÍNEA DE ASISTENCIA SOCIAL PARA PROYECTOS HABITACIONALES DESDE EL COMPONENTE SOCIAL</t>
  </si>
  <si>
    <t>PRESTACIÓN DE SERVICIOS PROFESIONALES COMO APOYO 3 AL ISVIMED , EN LA LÍNEA DE ASISTENCIA SOCIAL PARA PROYECTOS HABITACIONALES DESDE EL COMPONENTE SOCIAL</t>
  </si>
  <si>
    <t>PRESTACIÓN DE SERVICIOS PROFESIONALES COMO APOYO 4 AL ISVIMED, EN LA LÍNEA DE ASISTENCIA SOCIAL PARA PROYECTOS HABITACIONALES DESDE EL COMPONENTE SOCIAL.</t>
  </si>
  <si>
    <t>APOYAR LA EJECUCIÓN DE LOS PROGRAMAS Y PROYECTOS DESDE EL COMPONENTE JURÍDICO EN LA SUBDIRECCIÓN POBLACIONAL.</t>
  </si>
  <si>
    <t>PRESTAR SERVICIO DE ALOJAMIENTO DE BASE DE DATOS, SOPORTE Y MANTENIMIENTO A LAS LICENCIAS DE CONTABILIDAD, PRESUPUESTO, TESORERÍA, NÓMINA Y ALMACÉN ADQUIRIDAS POR EL ISVIMED, PARA EL MANEJO DE LOS RECURSOS.</t>
  </si>
  <si>
    <t>PRESTACION DE SERVICIOS PARA LA GENERACIÓN DE REPORTES MENSUALES Y SALDOS DE CARTERA DE LOS DEUDORES DEL INSTITUTO</t>
  </si>
  <si>
    <t xml:space="preserve">PRESTACIÓN DE SERVICIOS PROFESIONALES COMO APOYO 5 AL ISVIMED, EN LA LÍNEA DE ASISTENCIA SOCIAL PARA PROYECTOS HABITACIONALES DESDE EL COMPONENTE SOCIAL. </t>
  </si>
  <si>
    <t>PRESTACIÓN DE SERVICIOS EN LA EJECUCIÓN DE LOS PROGRAMAS Y PROYECTOS DEL PLAN DE DESARROLLO, PARA LA REALIZACIÓN DE LA ESTRATEGIA DIGITAL Y DE COMUNICACIONES EN LAS REDES SOCIALES DEL INSTITUTO.</t>
  </si>
  <si>
    <t>PRESTACIÓN DE SERVICIOS EN LA EJECUCIÓN DE LOS PROGRAMAS Y PROYECTOS DEL PLAN DE DESARROLLO, DESDE LAS ESTRATEGIAS DE COMUNICACIÓN Y EVENTOS DEL INSTITUTO.</t>
  </si>
  <si>
    <t>PRESTACIÓN DE SERVICIOS EN LA EJECUCIÓN DE LOS PROGRAMAS Y PROYECTOS DEL PLAN DE DESARROLLO, DESDE EL PLAN DE COMUNICACIONES EN EL DESARROLLO DE LAS ESTRATEGIAS AUDIOVISUALES.</t>
  </si>
  <si>
    <t>PRESTACIÓN DE SERVICIOS EN LA JEFATURA DE COMUNICACIONES EN LAS DIFERENTES ACTIVIDADES DEL COMPONENTE FINANCIERO</t>
  </si>
  <si>
    <t>APOYO 3 AL EQUIPO PROFESIONAL EN LA EJECUCIÓN DEL PROGRAMA DE MEJORAMIENTO INTEGRAL DE BARRIOS EN EL PROYECTO MEJORAMIENTO DE VIVIENDA, DESDE EL ÁREA O COMPONENTE ADMINISTRATIVO</t>
  </si>
  <si>
    <t>APOYAR A LA EJECUCIÓN DEL PROGRAMA DE MEJORAMIENTO INTEGRAL DE BARRIOS EN EL PROYECTO RECONOCIMIENTO DE EDIFICACIONES-CURADURIA CERO, DESDE EL COMPONENTE ADMINISTRATIVO Y OPERATIVO.</t>
  </si>
  <si>
    <t>APOYO 7 AL EQUIPO PROFESIONAL EN LA EJECUCIÓN DEL PROGRAMA DE MEJORAMIENTO INTEGRAL DE BARRIOS EN EL PROYECTO MEJORAMIENTO DE VIVIENDA, DESDE EL ÁREA O COMPONENTE TÉCNICO.</t>
  </si>
  <si>
    <t>PRESTACIÓN DE SERVICIOS EN LA EJECUCIÓN DE LOS PROGRAMAS Y PROYECTOS DEL PLAN DE DESARROLLO DESDE EL COMPONENTE DE DISEÑO E IMAGEN CORPORATIVA ENMARCADO EN EL PLAN DE COMUNICACIONES DEL INSTITUTO</t>
  </si>
  <si>
    <t>APOYO 4 AL EQUIPO PROFESIONAL EN LA EJECUCIÓN DEL PROGRAMA DE MEJORAMIENTO INTEGRAL DE BARRIOS EN EL PROYECTO MEJORAMIENTO DE VIVIENDA, DESDE EL ÁREA O COMPONENTE ADMINISTRATIVO</t>
  </si>
  <si>
    <t>APOYAR LA EJECUCIÓN DEL PROGRAMA DE MEJORAMIENTO INTEGRAL DE BARRIOS EN EL PROYECTO MEJORAMIENTO DE VIVIENDA, DESDE EL ÁREA O COMPONENTE DE ARTICULACIÓN Y ANÁLISIS DE LA INFORMACIÓN ADMINISTRATIVA</t>
  </si>
  <si>
    <t xml:space="preserve">PRESTACIÓN DE SERVICIOS PROFESIONALES COMO APOYO 2 EN LA ESTRUCTURACIÓN DE LOS PROGRAMAS Y PROYECTOS DE VIVIENDA SOCIAL DEL ISVIMED DESDE EL COMPONENTE ESTRATÉGICO </t>
  </si>
  <si>
    <t>PRESTACIÓN DE SERVICIOS PROFESIONALES Y DE APOYO A LA GESTIÓN 14, PARA APOYAR LAS FUNCIONES CORPORATIVAS DE LA SUBDIRECCIÓN JURÍDICA, EN LOS PROYECTOS Y PROGRAMAS DEL PLAN DE DESARROLLO "MEDELLÍN FUTURO, 2020-2023"</t>
  </si>
  <si>
    <t>PRESTACIÓN DE SERVICIOS PROFESIONALES AL ISVIMED EN EL PROCESO DE GESTIÓN DE LA TESORERÍA DE LA SUBDIRECCIÓN ADMINISTRATIVA Y FINANCIERA DESDE EL COMPONENTE ESTRATÉGICO.</t>
  </si>
  <si>
    <t>APOYAR LA EJECUCIÓN DEL PROGRAMA DE MEJORAMIENTO INTEGRAL DE BARRIOS EN EL PROYECTO DE RECONOCIMIENTO DE EDIFICACIONES, DESDE EL COMPONENTE JURÍDICO.</t>
  </si>
  <si>
    <t>PRESTACIÓN DE SERVICIOS PROFESIONALES COMO APOYO 4 EN LA ESTRUCTURACIÓN DE LOS PROGRAMAS Y PROYECTOS DE VIVIENDA SOCIAL DEL ISVIMED DESDE EL COMPONENTE ESTRATÉGICO.</t>
  </si>
  <si>
    <t>PRESTACIÓN DE SERVICIOS PROFESIONALES COMO APOYO 2 EN LA ESTRUCTURACIÓN Y SEGUIMIENTO DE LOS PROGRAMAS Y PROYECTOS DEL ISVIMED DESDE EL COMPONENTE SOCIAL.</t>
  </si>
  <si>
    <t>PRESTACIÓN DE SERVICIOS PROFESIONALES Y DE APOYO A LA GESTIÓN 1, PARA APOYAR LAS FUNCIONES CORPORATIVAS DE LA SUBDIRECCIÓN JURÍDICA, EN LOS PROYECTOS Y PROGRAMAS DEL PLAN DE DESARROLLO "MEDELLÍN FUTURO, 2020-2023"</t>
  </si>
  <si>
    <t>PRESTACIÓN DE SERVICIOS PROFESIONALES Y DE APOYO A LA GESTIÓN 2, PARA APOYAR LAS FUNCIONES CORPORATIVAS DE LA SUBDIRECCIÓN JURÍDICA, EN LOS PROYECTOS Y PROGRAMAS DEL PLAN DE DESARROLLO "MEDELLÍN FUTURO, 2020-2023"</t>
  </si>
  <si>
    <t>PRESTACIÓN DE SERVICIOS PROFESIONALES Y DE APOYO A LA GESTIÓN 10, PARA APOYAR LAS FUNCIONES CORPORATIVAS DE LA SUBDIRECCIÓN JURÍDICA, EN LOS PROYECTOS Y PROGRAMAS DEL PLAN DE DESARROLLO "MEDELLÍN FUTURO, 2020-2023"</t>
  </si>
  <si>
    <t xml:space="preserve">PRESTACIÓN DE SERVICIOS PROFESIONALES Y DE APOYO A LA GESTIÓN 12, PARA APOYAR LAS FUNCIONES CORPORATIVAS DE LA SUBDIRECCIÓN JURÍDICA, EN LOS PROYECTOS Y PROGRAMAS DEL PLAN DE DESARROLLO "MEDELLÍN FUTURO, 2020-2023" </t>
  </si>
  <si>
    <t>PRESTACIÓN DE SERVICIOS PROFESIONALES Y DE APOYO A LA GESTIÓN 4, PARA APOYAR A LA SUBDIRECCIÓN JURIDICA, EN LOS PROYECTOS Y PROGRAMAS DE SANEAMIENTO PREDIAL DEL PLAN DE DESARROLLO "MEDELLÍN FUTURO, 2020-2023"</t>
  </si>
  <si>
    <t>PRESTACIÓN DE SERVICIOS PROFESIONALES COMO APOYO 6 EN LA ESTRUCTURACIÓN DE LOS PROGRAMAS Y PROYECTOS DE VIVIENDA SOCIAL DEL ISVIMED DESDE EL COMPONENTE TÉCNICO.</t>
  </si>
  <si>
    <t>PRESTACIÓN DE SERVICIOS PROFESIONALES COMO APOYO 7 AL ISVIMED, EN LA LÍNEA DE ASISTENCIA SOCIAL PARA PROYECTOS HABITACIONALES DESDE EL COMPONENTE SOCIAL.</t>
  </si>
  <si>
    <t>PRESTACIÓN DE SERVICIOS PROFESIONALES COMO APOYO 4 AL ISVIMED, EN LA LINEA DE ASISTENCIA SOCIAL PARA PROYECTOS HABITACIONALES DESDE EL COMPONENTE JURÍDICO</t>
  </si>
  <si>
    <t>PRESTACIÓN DE SERVICIOS EN LA EJECUCIÓN DE LOS PROGRAMAS Y PROYECTOS DEL PLAN DE DESARROLLO, DESDE EL COMPONENTE PUBLICITARIO Y OFERTA INSTITUCIONAL INTERNA.</t>
  </si>
  <si>
    <t>APOYO 3 A LA EJECUCIÓN DEL PROGRAMA MEJORAMIENTO INTEGRAL DE BARRIOS EN EL PROYECTO RECONOCIMIENTO DE EDIFICACIONES, DESDE EL COMPONENTE DE ARTICULACIÓN Y DIBUJO DE PLANOS ARQUITECTÓNICOS Y/O ESTRUCTURALES.</t>
  </si>
  <si>
    <t xml:space="preserve">APOYO 4 A LA EJECUCIÓN DEL PROGRAMA MEJORAMIENTO INTEGRAL DE BARRIOS EN EL PROYECTO RECONOCIMIENTO DE EDIFICACIONES, DESDE EL COMPONENTE DE ARTICULACIÓN Y DIBUJO DE PLANOS ARQUITECTÓNICOS Y/O ESTRUCTURALES.  </t>
  </si>
  <si>
    <t xml:space="preserve">APOYO 5 A LA EJECUCIÓN DEL PROGRAMA MEJORAMIENTO INTEGRAL DE BARRIOS EN EL PROYECTO RECONOCIMIENTO DE EDIFICACIONES, DESDE EL COMPONENTE DE ARTICULACIÓN Y DIBUJO DE PLANOS ARQUITECTÓNICOS Y/O ESTRUCTURALES.  </t>
  </si>
  <si>
    <t>PRESTACIÓN DE SERVICIOS PROFESIONALES COMO APOYO 3 AL ISVIMED, EN LA LINEA DE ASISTENCIA SOCIAL PARA PROYECTOS HABITACIONALES DESDE EL COMPONENTE JURÍDICO.</t>
  </si>
  <si>
    <t>APOYAR LA EJECUCIÓN DEL PROGRAMA MEJORAMIENTO INTEGRAL DE BARRIOS EN EL PROYECTO RECONOCIMIENTO DE EDIFICACIONES-CURADURIA CERO  DESDE EL COMPONENTE JURÍDICO</t>
  </si>
  <si>
    <t>PRESTACIÓN DE SERVICIOS Y DE APOYO A LA GESTIÓN 3, PARA APOYAR DESDE EL COMPONENTE ADMINNISTRATIVO Y LOGÍSTICO LAS FUNCIONES CORPORATIVAS DE LA SUBDIRECCIÓN JURÍDICA, EN LOS PROYECTOS Y PROGRAMAS DEL PLAN DE DESARROLLO, "MEDELLÍN FUTURO, 2020-2023"</t>
  </si>
  <si>
    <t>APOYO 7 A LA EJEUCIÓN DEL PROGRAMA MEJORAMIENTO INTEGRAL DE BARRIOS EN EL PROYECTO DE RECONOCIMIENTO DE EDIFICACIONES DESDE EL COMPONENTE DE ARTICULACIÓN Y DIBUJO DE PLANOS ARQUITECTONICOS Y/O ESTRUCTURALES.</t>
  </si>
  <si>
    <t>PRESTACIÓN DE SERVICIOS Y DE APOYO A LA GESTIÓN 3, PARA APOYAR DESDE EL COMPONENTE OPERATIVO Y ADMINISTRATIVO A LA SUBDIRECCIÓN JURÍDICA, EN LOS PROYECTOS Y PROGRAMAS DE TITULACIÓN DE BIENES FISCALES DEL PLAN DE DESARROLLO "MEDELLÍN FUTURO, 2020-2023"</t>
  </si>
  <si>
    <t>PRESTACIÓN DE SERVICIOS Y DE APOYO A LA GESTIÓN, PARA APOYAR DESDE EL COMPONENTE ADMINISTRATIVO Y DE GESTIÓN DOCUMENTAL LAS FUNCIONES CORPORATIVAS DE LA SUBDIRECCIÓN JURÍDICA, EN LOS PROYECTOS Y PROGRAMAS DEL PLAN DE DESARROLLO "MEDELLÍN FUTURO, 2020-2023"</t>
  </si>
  <si>
    <t>APOYAR LA EJECUCIÓN DEL PROGRAMA MEJORAMIENTO INTEGRAL DE BARRIOS EN EL PROYECTO MEJORAMIENTO DE VIVIENDA DESDE EL COMPONENTE OPERATIVO Y LOGÍSTICO ARCHIVO</t>
  </si>
  <si>
    <t>PRESTACIÓN DE SERVICIOS Y DE APOYO A LA GESTIÓN 2, PARA APOYAR DESDE EL COMPONENTE ADMINISTRATIVO Y LOGÍSTICO LAS FUNCIONES CORPORATIVAS DE LA SUBDIRECCIÓN JURÍDICA, EN LOS PROYECTOS Y PROGRAMAS DEL PLAN DE DESARROLLO, "MEDELLÍN FUTURO, 2020-2023"</t>
  </si>
  <si>
    <t>PRESTACIÓN DE SERVICIOS PARA APOYAR DESDE EL COMPONENTE ADMINISTRATIVO, JURÍDICO Y LOGÍSTICO, LOS PROCESOS DEMPLANEACIÓN, PRECONTRACTUAL, CONTRACTUAL Y POSCONTRACTUAL, DESDE LAS PLATAFORMAS DE COLOMBIA COMPRA EFICIENTE.</t>
  </si>
  <si>
    <t>PRESTACIÓN DE SERVICIOS PROFESIONALES COMO APOYO 5 EN LA ESTRUCTURACIÓN DE LOS PROGRAMAS Y PROYECTOS DE VIVIENDA SOCIAL DEL ISVIMED DESDE EL COMPONENTE TÉCNICO.</t>
  </si>
  <si>
    <t>PRESTACIÓN DE SERVICIOS COMO TECNÓLOGO 1 PARA EL APOYO EN LA ESTRUCTURACIÓN Y SEGUIMIENTO DE LOS PROGRAMAS Y PROYECTOS DEL ISVIMED DESDE EL COMPONENTE SOCIAL.</t>
  </si>
  <si>
    <t>APOYAR AL EQUIPO PROFESIONAL EN LA EJECUCIÓN DEL PROGRAMA DE MEJORAMIENTO INTEGRAL DE BARRIOS EN EL PROYECTO MEJORAMIENTO DE VIVIENDA, DESDE EL ÁREA O COMPONENTE LOGISTICO Y DE ARCHIVO.</t>
  </si>
  <si>
    <t>APOYO 5 A LA EJECUCIÓN DEL PROGRAMA NUEVOS DESARROLLOS HABITACIONALES EN EL PROYECTO DE VIVIENDA NUEVA DESDE EL COMPONENTE TÉCNICO Y DE SEGUIMIENTO A LA EJECUCIÓN DE PROYECTOS</t>
  </si>
  <si>
    <t>APOYO 1 A LA EJECUCIÓN DEL PROGRAMA DE MEJORAMIENTO INTEGRAL DE BARRIOS EN EL PROYECTO MEJORAMIENTO DE VIVIENDA PARA LA ASIGNACIÓN DE SUBSIDIOS MUNICIPALES.</t>
  </si>
  <si>
    <t>APOYO 4 A LA EJECUCIÓN DEL PROGRAMA NUEVOS DESARROLLOS HABITACIONALES EN EL PROYECTO DE VIVIENDA NUEVA DESDE EL COMPONENTE TÉCNICO Y DE SEGUIMIENTO A LA EJECUCIÓN DE PROYECTOS</t>
  </si>
  <si>
    <t>PRESTACIÓN DE SERVICIOS PARA LA EJECUCIÓN DE LOS PROGRAMAS Y PROYECTOS DEL PLAN DE DESARROLLO, EN LA REALIZACIÓN DEL PLAN COMUNICACIONAL DEL INSTITUTO DESDE EL COMPONENTE DE COMUNICACIÓN EXTERNA Y RELACIONES PÚBLICAS.</t>
  </si>
  <si>
    <t>APOYO 3 A LA EJECUCIÓN DEL PROGRAMA DE MEJORAMIENTO INTEGRAL DE BARRIOS EN EL PROYECTO MEJORAMIENTO DE VIVIENDA PARA LA ASIGNACIÓN DE SUBSIDIOS MUNICIPALES.</t>
  </si>
  <si>
    <t>APOYO 3 A LA EJECUCIÓN DEL PROGRAMA NUEVOS DESARROLLOS HABITACIONALES EN EL PROYECTO DE VIVIENDA NUEVA DESDE EL COMPONENTE TÉCNICO Y DE SEGUIMIENTO A LA EJECUCIÓN DE PROYECTOS</t>
  </si>
  <si>
    <t>APOYAR LA EJECUCIÓN DEL PROGRAMA NUEVOS DESARROLLOS HABITACIONEES EN EL PROYECTO VIVIENDA NUEVA DESDE EL COMPONENTE OPERATIVO Y LOGÍSTICO ARCHIVO</t>
  </si>
  <si>
    <t>PRESTACIÓN DE SERVICIOS PROFESIONALES Y DE APOYO A LA GESTIÓN 2, PARA APOYAR A LA SUBDIRECCIÓN JURIDICA, EN LOS PROYECTOS Y PROGRAMAS DEL PLAN DE DESARROLLO "MEDELLÍN FUTURO, 2020-2023"</t>
  </si>
  <si>
    <t>PRESTACIÓN DE SERVICIOS PROFESIONALES COMO APOYO 1 EN LA ESTRUCTURACIÓN, IMPLEMENTACIÓN Y SEGUIMIENTO DE LOS PROGRAMAS, PROYECTOS, PLANES, MODELOS Y POLÍTICAS A CARGO DEL ISVIMED</t>
  </si>
  <si>
    <t xml:space="preserve">PRESTACIÓN DE SERVICIOS PROFESIONALES Y DE APOYO A LA GESTIÓN 1, PARA APOYAR A LA SUBDIRECCIÓN JURIDICA, EN LOS PROYECTOS Y PROGRAMAS DE SANEAMIENTO PREDIAL DEL PLAN DE DESARROLLO "MEDELLÍN FUTURO, 2020-2023" </t>
  </si>
  <si>
    <t>APOYAR LA EJECUCIÓN DE LOS PROGRAMAS Y PROYECTOS DEL PLAN DE DESARROLLO MUNICIPAL DESDE EL COMPONENTE ADMINISTRATIVO Y FINANCIERO EN LOS PROCESOS ASOCIADOS A LA ADMINISTRACIÓN Y LIQUIDACIÓN DE FIDEICOMISOS</t>
  </si>
  <si>
    <t>APOYO 2 EN EL PROCESO ADMINISTRATIVO Y FINANCIERO DESDE EL COMPONENTE DOCUMENTAL, CORRESPONDENCIA Y OPERATIVO DE LOS PROYECTOS DEL ISVIMED</t>
  </si>
  <si>
    <t>APOYO 2 A LA EJECUCIÓN DEL PROGRAMA MEJORAMIENTO INTEGRAL DE BARRIOS EN EL PROYECTO RECONOCIMIENTO DE EDIFICACIONES, DESDE EL COMPONENTE DE ARTICULACIÓN Y DIBUJO DE PLANOS ARQUITECTÓNICOS Y/O ESTRUCTURALES.</t>
  </si>
  <si>
    <t xml:space="preserve">APOYO 3 A LA EJECUCIÓN DEL PROGRAMA MEJORAMIENTO INTEGRAL DE BARRIOS EN EL PROYECTO RECONOCIMIENTO DE EDIFICACIONES, DESDE EL COMPONENTE DE LEVANTAMIENTO DE DIBUJOS EN CAMPO.  </t>
  </si>
  <si>
    <t>APOYO 3 EN LA EJECUCIÓN DEL PROGRAMA MEJORAMIENTO INTEGRAL DE BARRIOS EN EL PROYECTO RECONOCIMIENTO DE EDIFICACIONES, DESDE EL COMPONENTE DE SOCIALIZACIÓN DEL PROGRAMA EN CAMPO.</t>
  </si>
  <si>
    <t>APOYAR LA EJECUCIÓN DEL PROGRAMA DE MEJORAMIENTO INTEGRAL DE BARRIOS, EN LOS PROYECTOS DE RECONOCIMIENTO DE EDIFICACIONES, MEJORAMIENTO DE VIVIENDA, DESDE EL AREA O COMPONENTE DE GEOREFERENCIACIÓN.</t>
  </si>
  <si>
    <t>APOYO 1 A LA EJECUCIÓN DEL PROGRAMA DE MEJORAMIENTO INTEGRAL DE BARRIOS EN EL PROYECTO DE RECONOCIMIENTO DE EDIFICACIONES, DESDE EL COMPONENTE ADMINISTRATIVO Y OPERATIVO.</t>
  </si>
  <si>
    <t xml:space="preserve">APOYAR LA EJECUCIÓN DEL PROGRAMA MEJORAMIENTO INTEGRAL DE BARRIOS EN EL PROYECTO RECONOCIMIENTO DE EDIFICACIONES, DESDE EL COMPONENTE DE LEVANTAMIENTO DE DIBUJOS EN CAMPO. </t>
  </si>
  <si>
    <t>APOYO 2 AL EQUIPO PROFESIONAL EN LA EJECUCIÓN DEL PROGRAMA DE MEJORAMIENTO INTEGRAL DE BARRIOS EN EL PROYECTO MEJORAMIENTO DE VIVIENDA, DESDE EL ÁREA O COMPONENTE ADMINISTRATIVO</t>
  </si>
  <si>
    <t xml:space="preserve">PRESTACIÓN DE SERVICIOS PROFESIONALES COMO APOYO 3 EN LA ESTRUCTURACIÓN DE LOS PROGRAMAS Y PROYECTOS DE VIVIENDA SOCIAL DEL ISVIMED DESDE EL COMPONENTE ESTRATÉGICO </t>
  </si>
  <si>
    <t>APOYAR DESDE EL COMPONENTE SOCIAL EN LAS ETAPAS DE PREFACTIBILIDAD, ESTUDIOS Y DISEÑOS, EJECUCIÓN Y OPERACIÓN DE LOS PROYECTOS DE VIVIENDA NUEVA QUE LIDERE EL ISVIMED.</t>
  </si>
  <si>
    <t>APOYO 6 AL EQUIPO PROFESIONAL EN LA EJECUCIÓN DEL PROGRAMA DE MEJORAMIENTO INTEGRAL DE BARRIOS EN EL PROYECTO MEJORAMIENTO DE VIVIENDA, DESDE EL ÁREA O COMPONENTE TÉCNICO.</t>
  </si>
  <si>
    <t>PRESTACIÓN DE SERVICIOS Y DE APOYO A LA GESTIÓN 1, PARA APOYAR DESDE EL COMPONENTE OPERATIVO Y ADMINISTRATIVO A LA SUBDIRECCIÓN JURÍDICA EN LOS PROYECTOS Y PROGRAMAS DEL PLAN DE DESARROLLO " MEDELLÍN FUTURO, 2020-2023"</t>
  </si>
  <si>
    <t>PRESTACIÓN DE SERVICIOS PROFESIONALES Y DE APOYO A LA GESTIÓN 1, PARA APOYAR A LA SUBDIRECCIÓN JURIDICA, EN LOS PROYECTOS Y PROGRAMAS DE TITULACIÓN DE BIENES FISCALES DEL PLAN DE DESARROLLO "MEDELLÍN FUTURO, 2020-2023"</t>
  </si>
  <si>
    <t>PRESTACIÓN DE SERVICIOS PROFESIONALES COMO APOYO 2 EN LA ESTRUCTURACIÓN DE LOS PROGRAMAS Y PROYECTOS DE VIVIENDA SOCIAL DEL ISVIMED DESDE EL COMPONENTE TÉCNICO.</t>
  </si>
  <si>
    <t>PRESTACIÓN DE SERVICIOS PROFESIONALES COMO APOYO 4 EN LA ESTRUCTURACIÓN DE LOS PROGRAMAS Y PROYECTOS DE VIVIENDA SOCIAL DEL ISVIMED DESDE EL COMPONENTE TÉCNICO.</t>
  </si>
  <si>
    <t xml:space="preserve">APOYAR LA EJECUCIÓN DEL PROGRAMA NUEVOS DESARROLLOS HABITACIONES EN EL PROYECTO VIVIENDA NUEVA  DESDE EL COMPONENTE OPERATIVO </t>
  </si>
  <si>
    <t>APOYO 4 A LA EJECUCIÓN DEL PROGRAMA MEJORAMIENTO INTEGRAL DE BARRIOS, EN EL PROYECTO MEJORAMIENTO DE VIVIENDA, DESDE EL ÁREA O COMPONENTE SOCIAL.</t>
  </si>
  <si>
    <t>PRESTACIÓN DE SERVICIOS PROFESIONALES COMO APOYO 5 EN LA ESTRUCTURACIÓN DE LOS PROGRAMAS Y PROYECTOS DE VIVIENDA SOCIAL DEL ISVIMED DESDE EL COMPONENTE ESTRATÉGICO</t>
  </si>
  <si>
    <t>APOYAR LA EJECUCIÓN DEL PROGRAMA DE MEJORAMIENTO INTEGRAL DE BARRIOS EN EL PROYECTO MEJORAMIENTO DE VIVIENDA, DESDE LA ARTICULACIÓN DEL COMPONENTE TÉCNICO Y ADMINISTRATIVO</t>
  </si>
  <si>
    <t>APOYAR AL EQUIPO PROFESIONAL EN LA EJECUCIÓN DEL PROGRAMA DE MEJORAMIENTO INTEGRAL DE BARRIOS EN EL PROYECTO MEJORAMIENTO DE VIVIENDA, DESDE EL ÁREA O COMPONENTE ADMINISTRATIVO</t>
  </si>
  <si>
    <t>PRESTACIÓN DE SERVICIOS COMO APOYO AL ISVIMED EN LA LÍNEA DE ARRENDAMIENTO TEMPORAL Y UNA SOLUCIÓN DEFINITIVA PARA LA POBLACIÓN EN ARRENDAMIENTO TEMPORAL DESDE EL COMPONENTE TÉCNICO.</t>
  </si>
  <si>
    <t>PRESTACIÓN DE SERVICIOS PROFESIONALES COMO APOYO 1 EN EL ACOMPAÑAMIENTO SOCIAL A LA POBLACIÓN DE DEMANDA LIBRE.</t>
  </si>
  <si>
    <t>PRESTACIÓN DE SERVICIOS COMO APOYO 3 DURANTE LA ETAPA DE VERIFICACIÓN DE CUMPLIMIENTO DE OBLIGACIONES DE ACUERDO A LA NORMATIVIDAD VIGENTE EN LA MODALIDAD DE VIVIENDA NUEVA</t>
  </si>
  <si>
    <t>APOYAR DESDE EL COMPONENTE ADMINISTRATIVO LOS PROYECTOS HABITACIONALES DONDE SE REQUIERE ACOMPAÑAMIENTO SOCIAL.</t>
  </si>
  <si>
    <t xml:space="preserve">PRESTACIÓN DE SERVICIOS COMO AUXILIAR ADMINISTRATIVO 1 EN EL COMPONENTE OPERATIVO Y LOGÍSTICO DE LOS PROYECTOS DEL ISVIMED  </t>
  </si>
  <si>
    <t xml:space="preserve">PRESTACIÓN DE SERVICIOS COMO AUXILIAR ADMINISTRATIVO 2 EN EL COMPONENTE OPERATIVO Y LOGÍSTICO DE LOS PROYECTOS DEL ISVIMED  </t>
  </si>
  <si>
    <t>APOYO 2 EN EL PROCESO ADMINISTRATIVO Y FINANCIERO DESDE EL COMPONENTE DOCUMENTAL Y OPERATIVO DE LOS PROYECTOS DEL ISVIMED</t>
  </si>
  <si>
    <t>APOYO 3 EN EL PROCESO ADMINISTRATIVO Y FINANCIERO DESDE EL COMPONENTE DOCUMENTAL Y OPERATIVO DE LOS PROYECTOS DEL ISVIMED</t>
  </si>
  <si>
    <t>APOYO 5 EN EL PROCESO ADMINISTRATIVO Y FINANCIERO DESDE EL COMPONENTE DOCUMENTAL Y OPERATIVO DE LOS PROYECTOS DEL ISVIMED</t>
  </si>
  <si>
    <t>APOYO 8 EN EL PROCESO ADMINISTRATIVO Y FINANCIERO DESDE EL COMPONENTE DOCUMENTAL Y OPERATIVO DE LOS PROYECTOS DEL ISVIMED</t>
  </si>
  <si>
    <t>PRESTACIÓN DE SERVICIOS COMO APOYO 1 DURANTE LA ETAPA DE VERIFICACIÓN DE CUMPLIMIENTO DE OBLIGACIONES DE ACUERDO A LA NORMATIVIDAD VIGENTE EN LA MODALIDAD DE VIVIENDA NUEVA</t>
  </si>
  <si>
    <t>PRESTACIÓN DE SERVICIOS COMO APOYO 2 DURANTE LA ETAPA DE VERIFICACIÓN DE CUMPLIMIENTO DE OBLIGACIONES DE ACUERDO A LA NORMATIVIDAD VIGENTE EN LA MODALIDAD DE VIVIENDA NUEVA</t>
  </si>
  <si>
    <t>APOYAR DESDE EL COMPONENTE OPERATIVO LOS PROCESOS FINANCIEROS DE LA SUBDIRECCIÓN POBLACIONAL.</t>
  </si>
  <si>
    <t>PRESTACIÓN DE SERVICIOS PROFESIONALES Y DE APOYO A LA GESTIÓN 16, PARA APOYAR LAS FUNCIONES CORPORATIVAS DE LA SUBDIRECCIÓN JURÍDICA, EN LOS PROYECTOS Y PROGRAMAS DEL PLAN DE DESARROLLO "MEDELLÍN FUTURO, 2020-2023"</t>
  </si>
  <si>
    <t xml:space="preserve">APOYAR AL ISVIMED EN LA REPRESENTACIÓN JUDICIAL Y EXTRAJUDICIAL DE LOS PROCESOS EN QUE SE PARTE LA ENTIDAD YA SEA DIRECTAMENTE O COMO FIDEICOMITENTE Y EN EL ASESORAMIENTO DE LOS TEMAS JURÍDICOS QUE SEAN REQUERIDOS POR LA ESPECIALIDAD DEL MISMO. </t>
  </si>
  <si>
    <t>APOYO 8 AL EQUIPO PROFESIONAL EN LA EJECUCIÓN DEL PROGRAMA DE MEJORAMIENTO INTEGRAL DE BARRIOS EN EL PROYECTO MEJORAMIENTO DE VIVIENDA, DESDE EL ÁREA O COMPONENTE TÉCNICO.</t>
  </si>
  <si>
    <t xml:space="preserve">APOYO 4  EN EL PROCESO ADMINISTRATIVO Y FINANCIERO DESDE EL COMPONENTE DOCUMENTAL Y OPERATIVO DE LOS PROYECTOS DEL ISVIMED. </t>
  </si>
  <si>
    <t>PRESTACIÓN DE SERVICIOS COMO TECNÓLOGO 2 PARA EL APOYO EN LA ESTRUCTURACIÓN Y SEGUIMIENTO DE LOS PROGRAMAS Y PROYECTOS DEL ISVIMED DESDE EL COMPONENTE SOCIAL.</t>
  </si>
  <si>
    <t>APOYAR LA EJECUCIÓN DE LOS PROGRAMAS Y PROYECTOS DEL ISVIMED, EN EL SOPORTE TÉCNICO DE LA RED DE DATOS Y LOS RECURSOS TECNOLÓGICOS.</t>
  </si>
  <si>
    <t>PRESTACIÓN DE SERVICIOS PROFESIONALES Y DE APOYO A LA GESTIÓN 2, PARA APOYAR A LA SUBDIRECCIÓN JURIDICA, EN LOS PROYECTOS Y PROGRAMAS DE TITULACIÓN DE BIENES FISCALES DEL PLAN DE DESARROLLO "MEDELLÍN FUTURO, 2020-2023"</t>
  </si>
  <si>
    <t>PRESTACIÓN DE SERVICIOS PROFESIONALES Y DE APOYO A LA GESTIÓN 11, PARA APOYAR LAS FUNCIONES CORPORATIVAS DE LA SUBDIRECCIÓN JURÍDICA, EN LOS PROYECTOS Y PROGRAMAS DEL PLAN DE DESARROLLO "MEDELLÍN FUTURO, 2020-2023"</t>
  </si>
  <si>
    <t xml:space="preserve">APOYO 9 EN EL PROCESO ADMINISTRATIVO Y FINANCIERO DESDE EL COMPONENTE DOCUMENTAL Y OPERATIVO DE LOS PROYECTOS DEL ISVIMED. </t>
  </si>
  <si>
    <t>APOYO 2 A LA EJECUCIÓN DEL PROGRAMA DE MEJORAMIENTO INTEGRAL DE BARRIOS EN EL PROYECTO MEJORAMIENTO DE VIVIENDA PARA LA ASIGNACIÓN DE SUBSIDIOS MUNICIPALES.</t>
  </si>
  <si>
    <t>APOYO 6 A LA EJECUCIÓN DEL PROGRAMA NUEVOS DESARROLLOS HABITACIONALES EN EL PROYECTO DE VIVIENDA NUEVA DESDE EL COMPONENTE TÉCNICO Y DE SEGUIMIENTO A LA EJECUCIÓN DE PROYECTOS</t>
  </si>
  <si>
    <t>APOYAR LA EJECUCIÓN DE LOS PROGRAMAS Y PROYECTOS DEL PLAN DE DESARROLLO DE MEDELLÍN, EN EL ACOMPAÑAMIENTO A LOS COMPONENTES DE GESTIÓN DE TIC EN EL SOPORTE Y CAPACITACIÓN DEL SISTEMA DE INFORMACIÓN DEL ISVIMED SIFI.</t>
  </si>
  <si>
    <t xml:space="preserve">APOYAR AL ISVIMED EN LA COORDINACION DE LA IMPLEMENTACION DE LA POLITICA PUBLICA DE INQUILINATOS DE LA CIUDAD DE  MEDELLIN DESDE LA LINEA DE PLANEACION SOCIAL DEL PROCESO DE GESTION ESTRATEGICA. </t>
  </si>
  <si>
    <t>APOYAR DESDE EL COMPONENTE DE TRÁMITES ADMINISTRATIVOS Y LOGÍSTICOS LA EJECUCIÓN DEL CONTRATO INTERADMINISTRATIVO DE MANDATO SIN REPRESENTACIÓN N° 4600072948 DE 2017 SUSCRITO ENTRE ISVIMED Y LA SECRETARIA DE SERVICIOS Y SUMINISTROS DEL MUNICIPIO DE MEDELLÍN, PARA EL PROYECTO DENOMINADO SAN LUIS.</t>
  </si>
  <si>
    <t>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t>
  </si>
  <si>
    <t>APOYAR DESDE EL COMPONENTE SOCIAL, PRESTACIÓN DE SERVICIOS PROFESIONALES COMO APOYO EN EL REASENTAMIENTO INTEGRAL DE LA POBLACIÓN DESDE EL COMPONENTE SOCIAL EN EL MARCO DE LOS PROCESOS DE REASENTAMIENTO CON OCASIÓN DE OBRA PÚBLICA, EN EL MARCO DEL PROYECTO DENOMINADO SAN LUIS.</t>
  </si>
  <si>
    <t xml:space="preserve">PRESTAR SERVICIOS PROFESIONALES PARA APOYAR A LA SUBDIRECCIÓN DE DOTACIÓN EN LA EJECUCIÓN DEL PROGRAMA DE MEJORAMIENTO INTEGRAL DE BARRIOS EN EL PROYECTO MEJORAMIENTO DE VIVIENDA, DESDE EL ÁREA O COMPONENTE ADMINISTRATIVO Y OPERATIVO. </t>
  </si>
  <si>
    <t>PRESTACIÓN DE SERVICIOS PROFESIONALES Y DE APOYO A LA GESTIÓN 4, PARA APOYAR LAS ACTIVIDADES DE LA SUBDIRECCIÓN JURÍDICA DE MANERA ESPECIALIZADA, EN LOS PROYECTOS Y PROGRAMAS DEL PLAN DE DESARROLLO MEDELLÍN FUTURO, 2020-2023</t>
  </si>
  <si>
    <t xml:space="preserve">APOYAR DESDE EL COMPONENTE DOCUMENTAL Y LOGÍSTICO, LA GESTIÓN DE LOS PROCESOS ADMINISTRATIVOS DE ARCHIVO DEL PROGRAMA DE REASENTAMIENTO INTEGRAL DE LA POBLACIÓN EN LA ETAPA DE GESTIÓN PREDIAL Y REASENTAMIENTO, DEL CONTRATOINTERADMINISTRATIVO DE MANDATO SIN REPRESENTACIÓN N° 4600072948 DE 2017 SUSCRITO ENTRE EL ISVIMED Y LA SECRETARÍA DE SERVICIOS Y SUMINISTROS DEL MUNICIPIO DE MEDELLÍN. </t>
  </si>
  <si>
    <t>PROFESIONAL ESPECIALIZADO COMO APOYO A LA GESTION Y LAS ACTIVIDADES DE LA DIRECCCION ENLOS PROYECTOS Y PROGRAMAS DEL PLAN DE DESARROLLO "MEDELLIN FUTURO" 2020-2023.</t>
  </si>
  <si>
    <t>PRESTACIÓN DE SERVICIOS PROFESIONALES COMO APOYO 2 EN LA ESTRUCTURACIÓN, IMPLEMENTACIÓN Y SEGUIMIENTO DE LOS PROGRAMAS, PROYECTOS, PLANES, MODELOS Y POLÍTICAS A CARGO DEL ISVIMED</t>
  </si>
  <si>
    <t xml:space="preserve">PRESTACIÓN DE SERVICIOS PROFESIONALES Y DE APOYO A LA GESTIÓN 6, PARA APOYAR LAS ACTIVIDADES DE LA SUBDIRECCIÓN JURÍDICA DE MANERA ESPECIALIZADA, EN LOS PROYECTOS Y PROGRAMAS DEL PLAN DE DESARROLLO "MEDELLÍN FUTURO, 2020-2023"  </t>
  </si>
  <si>
    <t xml:space="preserve">APOYAR AL ISVIMED EN LA EJECUCIÓN DESDE EL COMPONENETE ADMINISTRATIVO Y FINANCIERO EN LA GESTION DE LAS ACTIVIDADES PROPIAS DEL PROCESO FINANCIERO (TESORERIA, PRESUPUESTO Y CONTABILIDAD) </t>
  </si>
  <si>
    <t xml:space="preserve">PRESTACIÓN DE SERVICIOS PROFESIONALES Y DE APOYO A LA GESTIÓN, PARA APOYAR LAS ACTIVIDADES DE LA SUBDIRECCIÓN JURÍDICA DE MANERA ESPECIALIZADA, EN LOS PROYECTOS Y PROGRAMAS DEL PLAN DE DESARROLLO "MEDELLÍN FUTURO, 2020-2023" </t>
  </si>
  <si>
    <t>APOYAR DESDE EL COMPONENTE JURÍDICO PRESTACIÓN DE SERVICIOS PROFESIONALES COMO APOYO EN EL REASENTAMIENTO INTEGRAL DE LA POBLACIÓN EN EL MARCO DE LOS PROCESOS DE REASENTAMIENTO CON OCASIÓN DE OBRA PÚBLICA. CONVENIO 465 DE 2017</t>
  </si>
  <si>
    <t>APOYAR DESDE EL COMPONENTE ADMINISTRATIVO, FINANCIERO Y CONTABLE LA EJECUCIÓN DEL PROGRAMA DE REASENTAMIENTO INTEGRAL DE LA POBLACIÓN EN LA ETAPA DE GESTIÓN PREDIAL Y REASENTAMIENTO DE LA POBLACIÓN EN EL MARCO DE LOS CONVENIOS DE ASOCIACIÓN 141 Y 206 DE 2017 SUSCRITOS ENTRE ISVIMED Y LA EMPRESA DE TRANSPORTE MASIVO DEL VALLE DE ABURRÁ LIMITADA, PARA EL PROYECTO DE OBRA PÚBLICA METROCABLE PICACHO</t>
  </si>
  <si>
    <t xml:space="preserve">PRESTACIÓN DE SERVICIOS TÉCNICOS PARA EL APOYO EN LA BÚSQUEDA DE OFERTA INMOBILIARIA QUE POSIBILITE LA EJECUCIÓN DELCONTRATO INTERADMINISTRATIVO DE MANDATO SIN REPRESENTACIÓN N° 4600072984 DE 2017 SUSCRITO ENTRE EL ISVIMED Y LA SECRETARÍA DE SERVICIOS Y SUMINISTROS, EN EL MARCO DEL PROYECTO PARA LA CONSTRUCCIÓN Y EL MEJORAMIENTO DE LA CONEXIÓN VIAL NORTE </t>
  </si>
  <si>
    <t>APOYAR DESDE EL COMPONENTE SOCIAL PRESTACIÓN DE SERVICIOS PROFESIONALES COMO APOYO EN EL REASENTAMIENTO INTEGRAL DE LA POBLACIÓN DESDE EL COMPONENTE SOCIAL EN EL MARCO DE LOS PROCESOS DE REASENTAMIENTO CON OCASIÓN DE OBRA PÚBLICA. CONVENIO 465 DE 2017</t>
  </si>
  <si>
    <t>PRESTACIÓN DE SERVICIOS TÉCNICOS PARA EL APOYO EN LA BÚSQUEDA DE OFERTA INMOBILIARIA QUE POSIBILITE LA EJECUCIÓN DEL CONVENIO DE OBRA PÚBLICA 465 DE 2017</t>
  </si>
  <si>
    <t>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t>
  </si>
  <si>
    <t>PRESTACIÓN DE SERVICIOS PROFESIONALES COMO APOYO AL COMPONENTE ADMINISTRATIVO DE LA SUBDIRECCIÓN POBLACIONAL</t>
  </si>
  <si>
    <t>PRESTACIÓN DE SERVICIOS COMO APOYO 2 EN LA EJECUCIÓN DE LOS PROGRAMAS Y PROYECTOS DEL PLAN DE DESARROLLO, DESDE LA ESTRATEGIA DE COMUNICACIÓN INTERNA DEL INSTITUTO Y ENLACE CON LAS DIFERENTES SUBDIRECCIONES</t>
  </si>
  <si>
    <t>APOYAR AL ISVIMED DESDE EL COMPONENTE ADMINISTRATIVO Y FINANCIERO EN REVISIÓN Y ANALISIS DE LA INFORMACIÓN FINANCIERA (CONTABLES, TESORERÍA Y PRESUPUESTO).</t>
  </si>
  <si>
    <t>PRESTACIÓN DE SERVICIOS AL ISVIMED COMO APOYO EN LOS PROCESOS ADMINISTRATIVOS Y OPERATIVOS DEL SISTEMA DE GESTIÓN DOCUMENTAL.</t>
  </si>
  <si>
    <t>APOYAR LA ADMINISTRACIÓN DEL TALENTO HUMANO DE PLANTA, GARANTIZANDO QUE EL PERSONAL CUENTE CON LA IDONEIDAD NECESARIA PARA CUMPLIR CON LA ESTRATEGIA INSTITUCIONAL, GARANTIZANDO A SU VEZ EL CUIDADO, LA PROMOCIÓN Y PREVENCIÓN DE SU SALUD EN EL DESARROLLO DE SUS FUNCIONES.</t>
  </si>
  <si>
    <t>PRESTACIÓN DE SERVICIOS AL ISVIMED COMO APOYO 2 EN LOS PROCESOS ADMINISTRATIVOS Y OPERATIVOS DEL SISTEMA DE GESTIÓN DOCUMENTAL</t>
  </si>
  <si>
    <t>PRESTACIÓN DE SERVICIOS PROFESIONALES PARA EL ACOMPAÑAMIENTO EN LA FORMULACIÓN E IMPLEMENTACIÓN DEL MODELO DE SEGURIDAD Y PRIVACIDAD DE LA INFORMACIÓN PARA EL INSTITUTO SOCIAL DE VIVIENDA Y HABITAD DE MEDELLÍN – ISVIMED.</t>
  </si>
  <si>
    <t>APOYAR DESDE EL COMPONENTE SOCIAL LA EJECUCIÓN DEL CONTRATO INTERADMINISTRATIVO DE MANDATO SIN REPRESENTACIÓN N° 4600072984 DE 2017 SUSCRITO ENTRE EL ISVIMED Y LA SECRETARÍA DE SERVICIOS Y SUMINISTROS, EN EL MARCO DEL PROYECTO PARA LA CONSTRUCCIÓN Y EL MEJORAMIENTO DE LA CONEXIÓN VIAL NORTE</t>
  </si>
  <si>
    <t>PROFESIONAL ESPECIALIZADO COMO APOYO A LA GESTION Y LAS ACTIVIDADES DE LA DIRECCCION EN LA TRANSOFORMACION DIGITAL DE LA ENTIDAD.</t>
  </si>
  <si>
    <t>APOYAR DESDE EL COMPONENTE ADMINISTRATIVO AL PROCESO DE DESCARGUES CATASTRALES EN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</si>
  <si>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LA EJECUCIÓN DEL PROGRAMA REASENTAMIENTO INTEGRAL DE POBLACIÓN, PROYECTO DE ARRENDAMIENTO TEMPORAL Y UNA SOLUCIÓN DEFINITIVA PARA LA POBLACIÓN EN ARRENDAMIENTO TEMPORAL DESDE EL COMPONENTE SOCIAL.</t>
  </si>
  <si>
    <t>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</si>
  <si>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APOYAR TÉCNICAMENTE LOS PROCESOS DE VERIFICACIÓN DE CUMPLIMIENTO DE REQUISITOS DE LAS VIVIENDAS DONDE SE APLICARÁN LOS SUBSIDIOS MUNICIPALES DE VIVIENDA DE LA POBLACIÓN IMPACTADA POR PROYECTOS DE OBRA PÚBLICA Y/O INTERÉS GENERAL (CONVENIO 4600072984 CONEXIÓN VIAL NORTE)</t>
  </si>
  <si>
    <t>APOYAR LA EJECUCIÓN DE LOS PROGRAMAS Y PROYECTOS DEL ISVIMED, EN EL SOPORTE TÉCNICO DE LOS RECURSOS TECNOLÓGICOS.</t>
  </si>
  <si>
    <t>PRESTACIÓN DE SERVICIOS PROFESIONALES COMO APOYO 3 AL ISVIMED EN LA ESTRUCTURACIÓN Y SEGUIMIENTO DE LOS PROGRAMAS Y PROYECTOS DEL PLAN DE DESARROLLO MEDELLÍN FUTURO 2020-2023.</t>
  </si>
  <si>
    <t>PRESTACIÓN DE SERVICIOS PROFESIONALES COMO APOYO 3 DESDE EL ACOMPAÑAMIENTO SOCIAL A LA POBLACIÓN DE DEMANDA LIBRE</t>
  </si>
  <si>
    <t>PRESTACIÓN DE SERVICIOS EN LA EJECUCIÓN DE LOS PROGRAMAS Y PROYECTOS DEL PLAN DE DESARROLLO, DESDE LA ESTRATEGIA DE COMUNICACIÓN INTERNA DEL INSTITUTO Y ENLACE CON LAS DIFERENTES SUBDIRECCIONES.</t>
  </si>
  <si>
    <t>PRESTAR EL SERVICIO INTEGRAL DE ASEO, CAFETERÍA, FUMIGACIÓN Y EL SUMINISTRO DE BIENES DE ASEO, Y CAFETERÍA PARA EL INSTITUTO SOCIAL DE VIVIENDA Y HÁBITAT DE MEDELLÍN – ISVIMED</t>
  </si>
  <si>
    <t>PRESTACIÓN DE SERVICIOS PROFESIONALES COMO APOYO 1 AL ISVIMED, EN LA LÍNEA DE ASISTENCIA SOCIAL PARA PROYECTOS HABITACIONALES DESDE EL COMPONENTE JURÍDICO</t>
  </si>
  <si>
    <t>PRESTACIÓN DE SERVICIOS PROFESIONALES COMO APOYO 3 EN LA ESTRUCTURACIÓN DE LOS PROGRAMAS Y PROYECTOS DE VIVIENDA SOCIAL DEL ISVIMED DESDE EL COMPONENTE TÉCNICO.</t>
  </si>
  <si>
    <t>PRESTACIÓN DE SERVICIOS PROFESIONALES Y DE APOYO A LA GESTIÓN 9, PARA APOYAR LAS FUNCIONES CORPORATIVAS DE LA SUBDIRECCIÓN JURÍDICA, EN LOS PROYECTOS Y PROGRAMAS DEL PLAN DE DESARROLLO "MEDELLÍN FUTURO, 2020-2023"</t>
  </si>
  <si>
    <t>APOYAR LA EJECUCIÓN DEL PROGRAMA MEJORAMIENTO INTEGRAL DE BARRIOS, EN EL PROYECTO DE MEJORAMIENTO DE VIVIENDA DESDE EL ÁREA O COMPONENTE ADMINISTRATIVO</t>
  </si>
  <si>
    <t>APOYO 6 EN EL PROCESO ADMINISTRATIVO Y FINANCIERO DESDE EL COMPONENTE DOCUMENTAL Y OPERATIVO DE LOS PROYECTOS DEL ISVIMED</t>
  </si>
  <si>
    <t>03/01/2022</t>
  </si>
  <si>
    <t>31/08/2022</t>
  </si>
  <si>
    <t>04/01/2022</t>
  </si>
  <si>
    <t>11/01/2022</t>
  </si>
  <si>
    <t>30/06/2022</t>
  </si>
  <si>
    <t>12/01/2022</t>
  </si>
  <si>
    <t>17/01/2022</t>
  </si>
  <si>
    <t>30/08/2022</t>
  </si>
  <si>
    <t>13/01/2022</t>
  </si>
  <si>
    <t>18/01/2022</t>
  </si>
  <si>
    <t>01/02/2022</t>
  </si>
  <si>
    <t>21/01/2022</t>
  </si>
  <si>
    <t>24/01/2022</t>
  </si>
  <si>
    <t>31/12/2022</t>
  </si>
  <si>
    <t>31/07/2022</t>
  </si>
  <si>
    <t>20/01/2022</t>
  </si>
  <si>
    <t>27/08/2022</t>
  </si>
  <si>
    <t>25/01/2022</t>
  </si>
  <si>
    <t>26/01/2022</t>
  </si>
  <si>
    <t>03/02/2022</t>
  </si>
  <si>
    <t>30/09/2022</t>
  </si>
  <si>
    <t>09/04/2022</t>
  </si>
  <si>
    <t>1 de 2022</t>
  </si>
  <si>
    <t>2 de 2022</t>
  </si>
  <si>
    <t>3 de 2022</t>
  </si>
  <si>
    <t>4 de 2022</t>
  </si>
  <si>
    <t>5 de 2022</t>
  </si>
  <si>
    <t>6 de 2022</t>
  </si>
  <si>
    <t>7 de 2022</t>
  </si>
  <si>
    <t>8 de 2022</t>
  </si>
  <si>
    <t>9 de 2022</t>
  </si>
  <si>
    <t>10 de 2022</t>
  </si>
  <si>
    <t>12 de 2022</t>
  </si>
  <si>
    <t>13 de 2022</t>
  </si>
  <si>
    <t>14 de 2022</t>
  </si>
  <si>
    <t>15 de 2022</t>
  </si>
  <si>
    <t>16 de 2022</t>
  </si>
  <si>
    <t>17 de 2022</t>
  </si>
  <si>
    <t>18 de 2022</t>
  </si>
  <si>
    <t>19 de 2022</t>
  </si>
  <si>
    <t>20 de 2022</t>
  </si>
  <si>
    <t>21 de 2022</t>
  </si>
  <si>
    <t>22 de 2022</t>
  </si>
  <si>
    <t>23 de 2022</t>
  </si>
  <si>
    <t>24 de 2022</t>
  </si>
  <si>
    <t>25 de 2022</t>
  </si>
  <si>
    <t>26 de 2022</t>
  </si>
  <si>
    <t>27 de 2022</t>
  </si>
  <si>
    <t>28 de 2022</t>
  </si>
  <si>
    <t>29 de 2022</t>
  </si>
  <si>
    <t>30 de 2022</t>
  </si>
  <si>
    <t>31 de 2022</t>
  </si>
  <si>
    <t>33 de 2022</t>
  </si>
  <si>
    <t>34 de 2022</t>
  </si>
  <si>
    <t>35 de 2022</t>
  </si>
  <si>
    <t>36 de 2022</t>
  </si>
  <si>
    <t>37 de 2022</t>
  </si>
  <si>
    <t>38 de 2022</t>
  </si>
  <si>
    <t>39 de 2022</t>
  </si>
  <si>
    <t>40 de 2022</t>
  </si>
  <si>
    <t>41 de 2022</t>
  </si>
  <si>
    <t>42 de 2022</t>
  </si>
  <si>
    <t>43 de 2022</t>
  </si>
  <si>
    <t>44 de 2022</t>
  </si>
  <si>
    <t>45 de 2022</t>
  </si>
  <si>
    <t>47 de 2022</t>
  </si>
  <si>
    <t>48 de 2022</t>
  </si>
  <si>
    <t>49 de 2022</t>
  </si>
  <si>
    <t>50 de 2022</t>
  </si>
  <si>
    <t>51 de 2022</t>
  </si>
  <si>
    <t>52 de 2022</t>
  </si>
  <si>
    <t>53 de 2022</t>
  </si>
  <si>
    <t>54 de 2022</t>
  </si>
  <si>
    <t>55 de 2022</t>
  </si>
  <si>
    <t>56 de 2022</t>
  </si>
  <si>
    <t>57 de 2022</t>
  </si>
  <si>
    <t>58 de 2022</t>
  </si>
  <si>
    <t>59 de 2022</t>
  </si>
  <si>
    <t>60 de 2022</t>
  </si>
  <si>
    <t>61 de 2022</t>
  </si>
  <si>
    <t>62 de 2022</t>
  </si>
  <si>
    <t>63 de 2022</t>
  </si>
  <si>
    <t>64 de 2022</t>
  </si>
  <si>
    <t>65 de 2022</t>
  </si>
  <si>
    <t>66 de 2022</t>
  </si>
  <si>
    <t>67 de 2022</t>
  </si>
  <si>
    <t>68 de 2022</t>
  </si>
  <si>
    <t>70 de 2022</t>
  </si>
  <si>
    <t>71 de 2022</t>
  </si>
  <si>
    <t>72 de 2022</t>
  </si>
  <si>
    <t>73 de 2022</t>
  </si>
  <si>
    <t>74 de 2022</t>
  </si>
  <si>
    <t>75 de 2022</t>
  </si>
  <si>
    <t>76 de 2022</t>
  </si>
  <si>
    <t>77 de 2022</t>
  </si>
  <si>
    <t>78 de 2022</t>
  </si>
  <si>
    <t>79 de 2022</t>
  </si>
  <si>
    <t>80 de 2022</t>
  </si>
  <si>
    <t>81 de 2022</t>
  </si>
  <si>
    <t>82 de 2022</t>
  </si>
  <si>
    <t>83 de 2022</t>
  </si>
  <si>
    <t>84 de 2022</t>
  </si>
  <si>
    <t>85 de 2022</t>
  </si>
  <si>
    <t>86 de 2022</t>
  </si>
  <si>
    <t>87 de 2022</t>
  </si>
  <si>
    <t>88 de 2022</t>
  </si>
  <si>
    <t>89 de 2022</t>
  </si>
  <si>
    <t>90 de 2022</t>
  </si>
  <si>
    <t>91 de 2022</t>
  </si>
  <si>
    <t>92 de 2022</t>
  </si>
  <si>
    <t>93 de 2022</t>
  </si>
  <si>
    <t>94 de 2022</t>
  </si>
  <si>
    <t>95 de 2022</t>
  </si>
  <si>
    <t>96 de 2022</t>
  </si>
  <si>
    <t>97 de 2022</t>
  </si>
  <si>
    <t>98 de 2022</t>
  </si>
  <si>
    <t>99 de 2022</t>
  </si>
  <si>
    <t>100 de 2022</t>
  </si>
  <si>
    <t>101 de 2022</t>
  </si>
  <si>
    <t>103 de 2022</t>
  </si>
  <si>
    <t>104 de 2022</t>
  </si>
  <si>
    <t>105 de 2022</t>
  </si>
  <si>
    <t>108 de 2022</t>
  </si>
  <si>
    <t>109 de 2022</t>
  </si>
  <si>
    <t>110 de 2022</t>
  </si>
  <si>
    <t>111 de 2022</t>
  </si>
  <si>
    <t>112 de 2022</t>
  </si>
  <si>
    <t>113 de 2022</t>
  </si>
  <si>
    <t>115 de 2022</t>
  </si>
  <si>
    <t>116 de 2022</t>
  </si>
  <si>
    <t>117 de 2022</t>
  </si>
  <si>
    <t>118 de 2022</t>
  </si>
  <si>
    <t>119 de 2022</t>
  </si>
  <si>
    <t>120 de 2022</t>
  </si>
  <si>
    <t>121 de 2022</t>
  </si>
  <si>
    <t>122 de 2022</t>
  </si>
  <si>
    <t>123 de 2022</t>
  </si>
  <si>
    <t>124 de 2022</t>
  </si>
  <si>
    <t>125 de 2022</t>
  </si>
  <si>
    <t>126 de 2022</t>
  </si>
  <si>
    <t>127 de 2022</t>
  </si>
  <si>
    <t>128 de 2022</t>
  </si>
  <si>
    <t>129 de 2022</t>
  </si>
  <si>
    <t>130 de 2022</t>
  </si>
  <si>
    <t>131 de 2022</t>
  </si>
  <si>
    <t>132 de 2022</t>
  </si>
  <si>
    <t>133 de 2022</t>
  </si>
  <si>
    <t>134 de 2022</t>
  </si>
  <si>
    <t>135 de 2022</t>
  </si>
  <si>
    <t>136 de 2022</t>
  </si>
  <si>
    <t>137 de 2022</t>
  </si>
  <si>
    <t>138 de 2022</t>
  </si>
  <si>
    <t>139 de 2022</t>
  </si>
  <si>
    <t>140 de 2022</t>
  </si>
  <si>
    <t>141 de 2022</t>
  </si>
  <si>
    <t>142 de 2022</t>
  </si>
  <si>
    <t>143 de 2022</t>
  </si>
  <si>
    <t>144 de 2022</t>
  </si>
  <si>
    <t>146 de 2022</t>
  </si>
  <si>
    <t>148 de 2022</t>
  </si>
  <si>
    <t>149 de 2022</t>
  </si>
  <si>
    <t>150 de 2022</t>
  </si>
  <si>
    <t>151 de 2022</t>
  </si>
  <si>
    <t>152 de 2022</t>
  </si>
  <si>
    <t>153 de 2022</t>
  </si>
  <si>
    <t>154 de 2022</t>
  </si>
  <si>
    <t>155 de 2022</t>
  </si>
  <si>
    <t>156 de 2022</t>
  </si>
  <si>
    <t>157 de 2022</t>
  </si>
  <si>
    <t>159 de 2022</t>
  </si>
  <si>
    <t>160 de 2022</t>
  </si>
  <si>
    <t>161 de 2022</t>
  </si>
  <si>
    <t>162 de 2022</t>
  </si>
  <si>
    <t>163 de 2022</t>
  </si>
  <si>
    <t>164 de 2022</t>
  </si>
  <si>
    <t>165 de 2022</t>
  </si>
  <si>
    <t>166 de 2022</t>
  </si>
  <si>
    <t>167 de 2022</t>
  </si>
  <si>
    <t>168 de 2022</t>
  </si>
  <si>
    <t>169 de 2022</t>
  </si>
  <si>
    <t>170 de 2022</t>
  </si>
  <si>
    <t>171 de 2022</t>
  </si>
  <si>
    <t>172 de 2022</t>
  </si>
  <si>
    <t>173 de 2022</t>
  </si>
  <si>
    <t>174 de 2022</t>
  </si>
  <si>
    <t>175 de 2022</t>
  </si>
  <si>
    <t>176 de 2022</t>
  </si>
  <si>
    <t>177 de 2022</t>
  </si>
  <si>
    <t>178 de 2022</t>
  </si>
  <si>
    <t>179 de 2022</t>
  </si>
  <si>
    <t>180 de 2022</t>
  </si>
  <si>
    <t>181 de 2022</t>
  </si>
  <si>
    <t>182 de 2022</t>
  </si>
  <si>
    <t>184 de 2022</t>
  </si>
  <si>
    <t>185 de 2022</t>
  </si>
  <si>
    <t>186 de 2022</t>
  </si>
  <si>
    <t>187 de 2022</t>
  </si>
  <si>
    <t>189 de 2022</t>
  </si>
  <si>
    <t>190 de 2022</t>
  </si>
  <si>
    <t>191 de 2022</t>
  </si>
  <si>
    <t>192 de 2022</t>
  </si>
  <si>
    <t>193 de 2022</t>
  </si>
  <si>
    <t>194 de 2022</t>
  </si>
  <si>
    <t>195 de 2022</t>
  </si>
  <si>
    <t>196 de 2022</t>
  </si>
  <si>
    <t>197 de 2022</t>
  </si>
  <si>
    <t>198 de 2022</t>
  </si>
  <si>
    <t>199 de 2022</t>
  </si>
  <si>
    <t>200 de 2022</t>
  </si>
  <si>
    <t>201 de 2022</t>
  </si>
  <si>
    <t>202 de 2022</t>
  </si>
  <si>
    <t>203 de 2022</t>
  </si>
  <si>
    <t>204 de 2022</t>
  </si>
  <si>
    <t>205 de 2022</t>
  </si>
  <si>
    <t>207 de 2022</t>
  </si>
  <si>
    <t>208 de 2022</t>
  </si>
  <si>
    <t>209 de 2022</t>
  </si>
  <si>
    <t>210 de 2022</t>
  </si>
  <si>
    <t>211 de 2022</t>
  </si>
  <si>
    <t>212 de 2022</t>
  </si>
  <si>
    <t>214 de 2022</t>
  </si>
  <si>
    <t>215 de 2022</t>
  </si>
  <si>
    <t>216 de 2022</t>
  </si>
  <si>
    <t>217 de 2022</t>
  </si>
  <si>
    <t>218 de 2022</t>
  </si>
  <si>
    <t>219 de 2022</t>
  </si>
  <si>
    <t>220 de 2022</t>
  </si>
  <si>
    <t>221 de 2022</t>
  </si>
  <si>
    <t>222 de 2022</t>
  </si>
  <si>
    <t>223 de 2022</t>
  </si>
  <si>
    <t>224 de 2022</t>
  </si>
  <si>
    <t>225 de 2022</t>
  </si>
  <si>
    <t>226 de 2022</t>
  </si>
  <si>
    <t>228 de 2022</t>
  </si>
  <si>
    <t>229 de 2022</t>
  </si>
  <si>
    <t>230 de 2022</t>
  </si>
  <si>
    <t>231 de 2022</t>
  </si>
  <si>
    <t>232 de 2022</t>
  </si>
  <si>
    <t>233 de 2022</t>
  </si>
  <si>
    <t>235 de 2022</t>
  </si>
  <si>
    <t>238 de 2022</t>
  </si>
  <si>
    <t>239 de 2022</t>
  </si>
  <si>
    <t>240 de 2022</t>
  </si>
  <si>
    <t>241 de 2022</t>
  </si>
  <si>
    <t>243 de 2022</t>
  </si>
  <si>
    <t>244 de 2022</t>
  </si>
  <si>
    <t>246 de 2022</t>
  </si>
  <si>
    <t>247 de 2022</t>
  </si>
  <si>
    <t>248 de 2022</t>
  </si>
  <si>
    <t>249 de 2022</t>
  </si>
  <si>
    <t>250 de 2022</t>
  </si>
  <si>
    <t>251 de 2022</t>
  </si>
  <si>
    <t>252 de 2022</t>
  </si>
  <si>
    <t>253 de 2022</t>
  </si>
  <si>
    <t>254 de 2022</t>
  </si>
  <si>
    <t>255 de 2022</t>
  </si>
  <si>
    <t>256 de 2022</t>
  </si>
  <si>
    <t>257 de 2022</t>
  </si>
  <si>
    <t>258 de 2022</t>
  </si>
  <si>
    <t>259 de 2022</t>
  </si>
  <si>
    <t>260 de 2022</t>
  </si>
  <si>
    <t>261 de 2022</t>
  </si>
  <si>
    <t>262 de 2022</t>
  </si>
  <si>
    <t>263 de 2022</t>
  </si>
  <si>
    <t>264 de 2022</t>
  </si>
  <si>
    <t>265 de 2022</t>
  </si>
  <si>
    <t>266 de 2022</t>
  </si>
  <si>
    <t>269 de 2022</t>
  </si>
  <si>
    <t>270 de 2022</t>
  </si>
  <si>
    <t>271 de 2022</t>
  </si>
  <si>
    <t>272 de 2022</t>
  </si>
  <si>
    <t>273 de 2022</t>
  </si>
  <si>
    <t>274 de 2022</t>
  </si>
  <si>
    <t>275 de 2022</t>
  </si>
  <si>
    <t>276 de 2022</t>
  </si>
  <si>
    <t>278 de 2022</t>
  </si>
  <si>
    <t>279 de 2022</t>
  </si>
  <si>
    <t>Interadministrativo</t>
  </si>
  <si>
    <t>Prestación de servicios</t>
  </si>
  <si>
    <t>CORPORACIÓN INTERUNIVERSITARIA DE SERVICIOS - CIS</t>
  </si>
  <si>
    <t>242 de 2022</t>
  </si>
  <si>
    <t xml:space="preserve">APOYAR DESDE EL COMPONENTE JURÍDICO, SOCIAL, TÉCNICO Y ADMINISTRATIVO LA EJECUCIÓN, SUPERVISIÓN Y COORDINACIÓN DEL PROGRAMA DE REASENTAMIENTO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</si>
  <si>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WILMAR ADRIAN MESA VALENCIA</t>
  </si>
  <si>
    <t>https://community.secop.gov.co/Public/Tendering/OpportunityDetail/Index?noticeUID=CO1.NTC.2487609&amp;isFromPublicArea=True&amp;isModal=False</t>
  </si>
  <si>
    <t>https://community.secop.gov.co/Public/Tendering/OpportunityDetail/Index?noticeUID=CO1.NTC.2489765&amp;isFromPublicArea=True&amp;isModal=False</t>
  </si>
  <si>
    <t>https://community.secop.gov.co/Public/Tendering/OpportunityDetail/Index?noticeUID=CO1.NTC.2488936&amp;isFromPublicArea=True&amp;isModal=False</t>
  </si>
  <si>
    <t>https://community.secop.gov.co/Public/Tendering/OpportunityDetail/Index?noticeUID=CO1.NTC.2488824&amp;isFromPublicArea=True&amp;isModal=False</t>
  </si>
  <si>
    <t>https://community.secop.gov.co/Public/Tendering/OpportunityDetail/Index?noticeUID=CO1.NTC.2488842&amp;isFromPublicArea=True&amp;isModal=False</t>
  </si>
  <si>
    <t>https://community.secop.gov.co/Public/Tendering/OpportunityDetail/Index?noticeUID=CO1.NTC.2489688&amp;isFromPublicArea=True&amp;isModal=False</t>
  </si>
  <si>
    <t>https://community.secop.gov.co/Public/Tendering/OpportunityDetail/Index?noticeUID=CO1.NTC.2488786&amp;isFromPublicArea=True&amp;isModal=False</t>
  </si>
  <si>
    <t>https://community.secop.gov.co/Public/Tendering/OpportunityDetail/Index?noticeUID=CO1.NTC.2520302&amp;isFromPublicArea=True&amp;isModal=False</t>
  </si>
  <si>
    <t>https://community.secop.gov.co/Public/Tendering/OpportunityDetail/Index?noticeUID=CO1.NTC.2520028&amp;isFromPublicArea=True&amp;isModal=False</t>
  </si>
  <si>
    <t>https://community.secop.gov.co/Public/Tendering/OpportunityDetail/Index?noticeUID=CO1.NTC.2520915&amp;isFromPublicArea=True&amp;isModal=False</t>
  </si>
  <si>
    <t>https://community.secop.gov.co/Public/Tendering/OpportunityDetail/Index?noticeUID=CO1.NTC.2522345&amp;isFromPublicArea=True&amp;isModal=False</t>
  </si>
  <si>
    <t>https://community.secop.gov.co/Public/Tendering/OpportunityDetail/Index?noticeUID=CO1.NTC.2525107&amp;isFromPublicArea=True&amp;isModal=False</t>
  </si>
  <si>
    <t>https://community.secop.gov.co/Public/Tendering/OpportunityDetail/Index?noticeUID=CO1.NTC.2520994&amp;isFromPublicArea=True&amp;isModal=False</t>
  </si>
  <si>
    <t>https://community.secop.gov.co/Public/Tendering/OpportunityDetail/Index?noticeUID=CO1.NTC.2520824&amp;isFromPublicArea=True&amp;isModal=False</t>
  </si>
  <si>
    <t>https://community.secop.gov.co/Public/Tendering/OpportunityDetail/Index?noticeUID=CO1.NTC.2520899&amp;isFromPublicArea=True&amp;isModal=False</t>
  </si>
  <si>
    <t>https://community.secop.gov.co/Public/Tendering/OpportunityDetail/Index?noticeUID=CO1.NTC.2522428&amp;isFromPublicArea=True&amp;isModal=False</t>
  </si>
  <si>
    <t>https://community.secop.gov.co/Public/Tendering/OpportunityDetail/Index?noticeUID=CO1.NTC.2520877&amp;isFromPublicArea=True&amp;isModal=False</t>
  </si>
  <si>
    <t>https://community.secop.gov.co/Public/Tendering/OpportunityDetail/Index?noticeUID=CO1.NTC.2521638&amp;isFromPublicArea=True&amp;isModal=False</t>
  </si>
  <si>
    <t>https://community.secop.gov.co/Public/Tendering/OpportunityDetail/Index?noticeUID=CO1.NTC.2523384&amp;isFromPublicArea=True&amp;isModal=False</t>
  </si>
  <si>
    <t>https://community.secop.gov.co/Public/Tendering/OpportunityDetail/Index?noticeUID=CO1.NTC.2520183&amp;isFromPublicArea=True&amp;isModal=False</t>
  </si>
  <si>
    <t>https://community.secop.gov.co/Public/Tendering/OpportunityDetail/Index?noticeUID=CO1.NTC.2528518&amp;isFromPublicArea=True&amp;isModal=False</t>
  </si>
  <si>
    <t>https://community.secop.gov.co/Public/Tendering/OpportunityDetail/Index?noticeUID=CO1.NTC.2521811&amp;isFromPublicArea=True&amp;isModal=False</t>
  </si>
  <si>
    <t>https://community.secop.gov.co/Public/Tendering/OpportunityDetail/Index?noticeUID=CO1.NTC.2522477&amp;isFromPublicArea=True&amp;isModal=False</t>
  </si>
  <si>
    <t>https://community.secop.gov.co/Public/Tendering/OpportunityDetail/Index?noticeUID=CO1.NTC.2525422&amp;isFromPublicArea=True&amp;isModal=False</t>
  </si>
  <si>
    <t>https://community.secop.gov.co/Public/Tendering/OpportunityDetail/Index?noticeUID=CO1.NTC.2522665&amp;isFromPublicArea=True&amp;isModal=False</t>
  </si>
  <si>
    <t>https://community.secop.gov.co/Public/Tendering/OpportunityDetail/Index?noticeUID=CO1.NTC.2524789&amp;isFromPublicArea=True&amp;isModal=False</t>
  </si>
  <si>
    <t>https://community.secop.gov.co/Public/Tendering/OpportunityDetail/Index?noticeUID=CO1.NTC.2525128&amp;isFromPublicArea=True&amp;isModal=False</t>
  </si>
  <si>
    <t>https://community.secop.gov.co/Public/Tendering/OpportunityDetail/Index?noticeUID=CO1.NTC.2523213&amp;isFromPublicArea=True&amp;isModal=False</t>
  </si>
  <si>
    <t>https://community.secop.gov.co/Public/Tendering/OpportunityDetail/Index?noticeUID=CO1.NTC.2533255&amp;isFromPublicArea=True&amp;isModal=False</t>
  </si>
  <si>
    <t>https://community.secop.gov.co/Public/Tendering/OpportunityDetail/Index?noticeUID=CO1.NTC.2521689&amp;isFromPublicArea=True&amp;isModal=False</t>
  </si>
  <si>
    <t>https://community.secop.gov.co/Public/Tendering/OpportunityDetail/Index?noticeUID=CO1.NTC.2587984&amp;isFromPublicArea=True&amp;isModal=False</t>
  </si>
  <si>
    <t>https://community.secop.gov.co/Public/Tendering/OpportunityDetail/Index?noticeUID=CO1.NTC.2525434&amp;isFromPublicArea=True&amp;isModal=False</t>
  </si>
  <si>
    <t>https://community.secop.gov.co/Public/Tendering/OpportunityDetail/Index?noticeUID=CO1.NTC.2524672&amp;isFromPublicArea=True&amp;isModal=False</t>
  </si>
  <si>
    <t>https://community.secop.gov.co/Public/Tendering/OpportunityDetail/Index?noticeUID=CO1.NTC.2522830&amp;isFromPublicArea=True&amp;isModal=False</t>
  </si>
  <si>
    <t>https://community.secop.gov.co/Public/Tendering/OpportunityDetail/Index?noticeUID=CO1.NTC.2524265&amp;isFromPublicArea=True&amp;isModal=False</t>
  </si>
  <si>
    <t>https://community.secop.gov.co/Public/Tendering/OpportunityDetail/Index?noticeUID=CO1.NTC.2521625&amp;isFromPublicArea=True&amp;isModal=False</t>
  </si>
  <si>
    <t>https://community.secop.gov.co/Public/Tendering/OpportunityDetail/Index?noticeUID=CO1.NTC.2522271&amp;isFromPublicArea=True&amp;isModal=False</t>
  </si>
  <si>
    <t>https://community.secop.gov.co/Public/Tendering/OpportunityDetail/Index?noticeUID=CO1.NTC.2521945&amp;isFromPublicArea=True&amp;isModal=False</t>
  </si>
  <si>
    <t>https://community.secop.gov.co/Public/Tendering/OpportunityDetail/Index?noticeUID=CO1.NTC.2525020&amp;isFromPublicArea=True&amp;isModal=False</t>
  </si>
  <si>
    <t>https://community.secop.gov.co/Public/Tendering/OpportunityDetail/Index?noticeUID=CO1.NTC.2522962&amp;isFromPublicArea=True&amp;isModal=False</t>
  </si>
  <si>
    <t>https://community.secop.gov.co/Public/Tendering/OpportunityDetail/Index?noticeUID=CO1.NTC.2524660&amp;isFromPublicArea=True&amp;isModal=False</t>
  </si>
  <si>
    <t>https://community.secop.gov.co/Public/Tendering/OpportunityDetail/Index?noticeUID=CO1.NTC.2521254&amp;isFromPublicArea=True&amp;isModal=False</t>
  </si>
  <si>
    <t>https://community.secop.gov.co/Public/Tendering/OpportunityDetail/Index?noticeUID=CO1.NTC.2521121&amp;isFromPublicArea=True&amp;isModal=False</t>
  </si>
  <si>
    <t>https://community.secop.gov.co/Public/Tendering/OpportunityDetail/Index?noticeUID=CO1.NTC.2520554&amp;isFromPublicArea=True&amp;isModal=False</t>
  </si>
  <si>
    <t>https://community.secop.gov.co/Public/Tendering/OpportunityDetail/Index?noticeUID=CO1.NTC.2520315&amp;isFromPublicArea=True&amp;isModal=False</t>
  </si>
  <si>
    <t>https://community.secop.gov.co/Public/Tendering/OpportunityDetail/Index?noticeUID=CO1.NTC.2520079&amp;isFromPublicArea=True&amp;isModal=False</t>
  </si>
  <si>
    <t>https://community.secop.gov.co/Public/Tendering/OpportunityDetail/Index?noticeUID=CO1.NTC.2547947&amp;isFromPublicArea=True&amp;isModal=False</t>
  </si>
  <si>
    <t>https://community.secop.gov.co/Public/Tendering/OpportunityDetail/Index?noticeUID=CO1.NTC.2543319&amp;isFromPublicArea=True&amp;isModal=False</t>
  </si>
  <si>
    <t>https://community.secop.gov.co/Public/Tendering/OpportunityDetail/Index?noticeUID=CO1.NTC.2543120&amp;isFromPublicArea=True&amp;isModal=False</t>
  </si>
  <si>
    <t>https://community.secop.gov.co/Public/Tendering/OpportunityDetail/Index?noticeUID=CO1.NTC.2542123&amp;isFromPublicArea=True&amp;isModal=False</t>
  </si>
  <si>
    <t>https://community.secop.gov.co/Public/Tendering/OpportunityDetail/Index?noticeUID=CO1.NTC.2544239&amp;isFromPublicArea=True&amp;isModal=False</t>
  </si>
  <si>
    <t>https://community.secop.gov.co/Public/Tendering/OpportunityDetail/Index?noticeUID=CO1.NTC.2541698&amp;isFromPublicArea=True&amp;isModal=False</t>
  </si>
  <si>
    <t>https://community.secop.gov.co/Public/Tendering/OpportunityDetail/Index?noticeUID=CO1.NTC.2542838&amp;isFromPublicArea=True&amp;isModal=False</t>
  </si>
  <si>
    <t>https://community.secop.gov.co/Public/Tendering/OpportunityDetail/Index?noticeUID=CO1.NTC.2543227&amp;isFromPublicArea=True&amp;isModal=False</t>
  </si>
  <si>
    <t>https://community.secop.gov.co/Public/Tendering/OpportunityDetail/Index?noticeUID=CO1.NTC.2545068&amp;isFromPublicArea=True&amp;isModal=False</t>
  </si>
  <si>
    <t>https://community.secop.gov.co/Public/Tendering/OpportunityDetail/Index?noticeUID=CO1.NTC.2541751&amp;isFromPublicArea=True&amp;isModal=False</t>
  </si>
  <si>
    <t>https://community.secop.gov.co/Public/Tendering/OpportunityDetail/Index?noticeUID=CO1.NTC.2544608&amp;isFromPublicArea=True&amp;isModal=False</t>
  </si>
  <si>
    <t>https://community.secop.gov.co/Public/Tendering/OpportunityDetail/Index?noticeUID=CO1.NTC.2542082&amp;isFromPublicArea=True&amp;isModal=False</t>
  </si>
  <si>
    <t>https://community.secop.gov.co/Public/Tendering/OpportunityDetail/Index?noticeUID=CO1.NTC.2543813&amp;isFromPublicArea=True&amp;isModal=False</t>
  </si>
  <si>
    <t>https://community.secop.gov.co/Public/Tendering/OpportunityDetail/Index?noticeUID=CO1.NTC.2545809&amp;isFromPublicArea=True&amp;isModal=False</t>
  </si>
  <si>
    <t>https://community.secop.gov.co/Public/Tendering/OpportunityDetail/Index?noticeUID=CO1.NTC.2546161&amp;isFromPublicArea=True&amp;isModal=False</t>
  </si>
  <si>
    <t>https://community.secop.gov.co/Public/Tendering/OpportunityDetail/Index?noticeUID=CO1.NTC.2544580&amp;isFromPublicArea=True&amp;isModal=False</t>
  </si>
  <si>
    <t>https://community.secop.gov.co/Public/Tendering/OpportunityDetail/Index?noticeUID=CO1.NTC.2550243&amp;isFromPublicArea=True&amp;isModal=False</t>
  </si>
  <si>
    <t>https://community.secop.gov.co/Public/Tendering/OpportunityDetail/Index?noticeUID=CO1.NTC.2545828&amp;isFromPublicArea=True&amp;isModal=False</t>
  </si>
  <si>
    <t>https://community.secop.gov.co/Public/Tendering/OpportunityDetail/Index?noticeUID=CO1.NTC.2550716&amp;isFromPublicArea=True&amp;isModal=False</t>
  </si>
  <si>
    <t>https://community.secop.gov.co/Public/Tendering/OpportunityDetail/Index?noticeUID=CO1.NTC.2548199&amp;isFromPublicArea=True&amp;isModal=False</t>
  </si>
  <si>
    <t>https://community.secop.gov.co/Public/Tendering/OpportunityDetail/Index?noticeUID=CO1.NTC.2548758&amp;isFromPublicArea=True&amp;isModal=False</t>
  </si>
  <si>
    <t>https://community.secop.gov.co/Public/Tendering/OpportunityDetail/Index?noticeUID=CO1.NTC.2548122&amp;isFromPublicArea=True&amp;isModal=False</t>
  </si>
  <si>
    <t>https://community.secop.gov.co/Public/Tendering/OpportunityDetail/Index?noticeUID=CO1.NTC.2550036&amp;isFromPublicArea=True&amp;isModal=False</t>
  </si>
  <si>
    <t>https://community.secop.gov.co/Public/Tendering/OpportunityDetail/Index?noticeUID=CO1.NTC.2550445&amp;isFromPublicArea=True&amp;isModal=False</t>
  </si>
  <si>
    <t>https://community.secop.gov.co/Public/Tendering/OpportunityDetail/Index?noticeUID=CO1.NTC.2546251&amp;isFromPublicArea=True&amp;isModal=False</t>
  </si>
  <si>
    <t>https://community.secop.gov.co/Public/Tendering/OpportunityDetail/Index?noticeUID=CO1.NTC.2545458&amp;isFromPublicArea=True&amp;isModal=False</t>
  </si>
  <si>
    <t>https://community.secop.gov.co/Public/Tendering/OpportunityDetail/Index?noticeUID=CO1.NTC.2547656&amp;isFromPublicArea=True&amp;isModal=False</t>
  </si>
  <si>
    <t>https://community.secop.gov.co/Public/Tendering/OpportunityDetail/Index?noticeUID=CO1.NTC.2580009&amp;isFromPublicArea=True&amp;isModal=False</t>
  </si>
  <si>
    <t>https://community.secop.gov.co/Public/Tendering/OpportunityDetail/Index?noticeUID=CO1.NTC.2581850&amp;isFromPublicArea=True&amp;isModal=False</t>
  </si>
  <si>
    <t>https://community.secop.gov.co/Public/Tendering/OpportunityDetail/Index?noticeUID=CO1.NTC.2588421&amp;isFromPublicArea=True&amp;isModal=False</t>
  </si>
  <si>
    <t>https://community.secop.gov.co/Public/Tendering/OpportunityDetail/Index?noticeUID=CO1.NTC.2599050&amp;isFromPublicArea=True&amp;isModal=False</t>
  </si>
  <si>
    <t>https://community.secop.gov.co/Public/Tendering/OpportunityDetail/Index?noticeUID=CO1.NTC.2598501&amp;isFromPublicArea=True&amp;isModal=False</t>
  </si>
  <si>
    <t>https://community.secop.gov.co/Public/Tendering/OpportunityDetail/Index?noticeUID=CO1.NTC.2597511&amp;isFromPublicArea=True&amp;isModal=False</t>
  </si>
  <si>
    <t>https://community.secop.gov.co/Public/Tendering/OpportunityDetail/Index?noticeUID=CO1.NTC.2597270&amp;isFromPublicArea=True&amp;isModal=False</t>
  </si>
  <si>
    <t>https://community.secop.gov.co/Public/Tendering/OpportunityDetail/Index?noticeUID=CO1.NTC.2597081&amp;isFromPublicArea=True&amp;isModal=False</t>
  </si>
  <si>
    <t>https://community.secop.gov.co/Public/Tendering/OpportunityDetail/Index?noticeUID=CO1.NTC.2596971&amp;isFromPublicArea=True&amp;isModal=False</t>
  </si>
  <si>
    <t>https://community.secop.gov.co/Public/Tendering/OpportunityDetail/Index?noticeUID=CO1.NTC.2596630&amp;isFromPublicArea=True&amp;isModal=False</t>
  </si>
  <si>
    <t>https://community.secop.gov.co/Public/Tendering/OpportunityDetail/Index?noticeUID=CO1.NTC.2597165&amp;isFromPublicArea=True&amp;isModal=False</t>
  </si>
  <si>
    <t>https://community.secop.gov.co/Public/Tendering/OpportunityDetail/Index?noticeUID=CO1.NTC.2598106&amp;isFromPublicArea=True&amp;isModal=False</t>
  </si>
  <si>
    <t>https://community.secop.gov.co/Public/Tendering/OpportunityDetail/Index?noticeUID=CO1.NTC.2579261&amp;isFromPublicArea=True&amp;isModal=False</t>
  </si>
  <si>
    <t>https://community.secop.gov.co/Public/Tendering/OpportunityDetail/Index?noticeUID=CO1.NTC.2596499&amp;isFromPublicArea=True&amp;isModal=False</t>
  </si>
  <si>
    <t>https://community.secop.gov.co/Public/Tendering/OpportunityDetail/Index?noticeUID=CO1.NTC.2644518&amp;isFromPublicArea=True&amp;isModal=False</t>
  </si>
  <si>
    <t>https://community.secop.gov.co/Public/Tendering/OpportunityDetail/Index?noticeUID=CO1.NTC.2644681&amp;isFromPublicArea=True&amp;isModal=False</t>
  </si>
  <si>
    <t>https://community.secop.gov.co/Public/Tendering/OpportunityDetail/Index?noticeUID=CO1.NTC.2626982&amp;isFromPublicArea=True&amp;isModal=False</t>
  </si>
  <si>
    <t>https://community.secop.gov.co/Public/Tendering/OpportunityDetail/Index?noticeUID=CO1.NTC.2645520&amp;isFromPublicArea=True&amp;isModal=False</t>
  </si>
  <si>
    <t>https://community.secop.gov.co/Public/Tendering/OpportunityDetail/Index?noticeUID=CO1.NTC.2679993&amp;isFromPublicArea=True&amp;isModal=False</t>
  </si>
  <si>
    <t>https://community.secop.gov.co/Public/Tendering/OpportunityDetail/Index?noticeUID=CO1.NTC.2680081&amp;isFromPublicArea=True&amp;isModal=False</t>
  </si>
  <si>
    <t>https://community.secop.gov.co/Public/Tendering/OpportunityDetail/Index?noticeUID=CO1.NTC.2680351&amp;isFromPublicArea=True&amp;isModal=False</t>
  </si>
  <si>
    <t>https://community.secop.gov.co/Public/Tendering/OpportunityDetail/Index?noticeUID=CO1.NTC.2680667&amp;isFromPublicArea=True&amp;isModal=False</t>
  </si>
  <si>
    <t>https://community.secop.gov.co/Public/Tendering/OpportunityDetail/Index?noticeUID=CO1.NTC.2680779&amp;isFromPublicArea=True&amp;isModal=False</t>
  </si>
  <si>
    <t>https://community.secop.gov.co/Public/Tendering/OpportunityDetail/Index?noticeUID=CO1.NTC.2696471&amp;isFromPublicArea=True&amp;isModal=False</t>
  </si>
  <si>
    <t>https://community.secop.gov.co/Public/Tendering/OpportunityDetail/Index?noticeUID=CO1.NTC.2699403&amp;isFromPublicArea=True&amp;isModal=False</t>
  </si>
  <si>
    <t>https://community.secop.gov.co/Public/Tendering/OpportunityDetail/Index?noticeUID=CO1.NTC.2699472&amp;isFromPublicArea=True&amp;isModal=False</t>
  </si>
  <si>
    <t>https://community.secop.gov.co/Public/Tendering/OpportunityDetail/Index?noticeUID=CO1.NTC.2699944&amp;isFromPublicArea=True&amp;isModal=False</t>
  </si>
  <si>
    <t>https://community.secop.gov.co/Public/Tendering/OpportunityDetail/Index?noticeUID=CO1.NTC.2700445&amp;isFromPublicArea=True&amp;isModal=False</t>
  </si>
  <si>
    <t>https://community.secop.gov.co/Public/Tendering/OpportunityDetail/Index?noticeUID=CO1.NTC.2700093&amp;isFromPublicArea=True&amp;isModal=False</t>
  </si>
  <si>
    <t>https://community.secop.gov.co/Public/Tendering/OpportunityDetail/Index?noticeUID=CO1.NTC.2700395&amp;isFromPublicArea=True&amp;isModal=False</t>
  </si>
  <si>
    <t>https://community.secop.gov.co/Public/Tendering/OpportunityDetail/Index?noticeUID=CO1.NTC.2700719&amp;isFromPublicArea=True&amp;isModal=False</t>
  </si>
  <si>
    <t>https://community.secop.gov.co/Public/Tendering/OpportunityDetail/Index?noticeUID=CO1.NTC.2646220&amp;isFromPublicArea=True&amp;isModal=False</t>
  </si>
  <si>
    <t>https://community.secop.gov.co/Public/Tendering/OpportunityDetail/Index?noticeUID=CO1.NTC.2697380&amp;isFromPublicArea=True&amp;isModal=False</t>
  </si>
  <si>
    <t>https://community.secop.gov.co/Public/Tendering/OpportunityDetail/Index?noticeUID=CO1.NTC.2699433&amp;isFromPublicArea=True&amp;isModal=False</t>
  </si>
  <si>
    <t>https://community.secop.gov.co/Public/Tendering/OpportunityDetail/Index?noticeUID=CO1.NTC.2675110&amp;isFromPublicArea=True&amp;isModal=False</t>
  </si>
  <si>
    <t>https://community.secop.gov.co/Public/Tendering/OpportunityDetail/Index?noticeUID=CO1.NTC.2677749&amp;isFromPublicArea=True&amp;isModal=False</t>
  </si>
  <si>
    <t>https://community.secop.gov.co/Public/Tendering/OpportunityDetail/Index?noticeUID=CO1.NTC.2677786&amp;isFromPublicArea=True&amp;isModal=False</t>
  </si>
  <si>
    <t>https://community.secop.gov.co/Public/Tendering/OpportunityDetail/Index?noticeUID=CO1.NTC.2645056&amp;isFromPublicArea=True&amp;isModal=False</t>
  </si>
  <si>
    <t>https://community.secop.gov.co/Public/Tendering/OpportunityDetail/Index?noticeUID=CO1.NTC.2693977&amp;isFromPublicArea=True&amp;isModal=False</t>
  </si>
  <si>
    <t>https://community.secop.gov.co/Public/Tendering/OpportunityDetail/Index?noticeUID=CO1.NTC.2728996&amp;isFromPublicArea=True&amp;isModal=False</t>
  </si>
  <si>
    <t>https://community.secop.gov.co/Public/Tendering/OpportunityDetail/Index?noticeUID=CO1.NTC.2678562&amp;isFromPublicArea=True&amp;isModal=False</t>
  </si>
  <si>
    <t>https://community.secop.gov.co/Public/Tendering/OpportunityDetail/Index?noticeUID=CO1.NTC.2699845&amp;isFromPublicArea=True&amp;isModal=False</t>
  </si>
  <si>
    <t>https://community.secop.gov.co/Public/Tendering/OpportunityDetail/Index?noticeUID=CO1.NTC.2700247&amp;isFromPublicArea=True&amp;isModal=False</t>
  </si>
  <si>
    <t>https://community.secop.gov.co/Public/Tendering/OpportunityDetail/Index?noticeUID=CO1.NTC.2700427&amp;isFromPublicArea=True&amp;isModal=False</t>
  </si>
  <si>
    <t>https://community.secop.gov.co/Public/Tendering/OpportunityDetail/Index?noticeUID=CO1.NTC.2697484&amp;isFromPublicArea=True&amp;isModal=False</t>
  </si>
  <si>
    <t>https://community.secop.gov.co/Public/Tendering/OpportunityDetail/Index?noticeUID=CO1.NTC.2697812&amp;isFromPublicArea=True&amp;isModal=False</t>
  </si>
  <si>
    <t>https://community.secop.gov.co/Public/Tendering/OpportunityDetail/Index?noticeUID=CO1.NTC.2634450&amp;isFromPublicArea=True&amp;isModal=False</t>
  </si>
  <si>
    <t>https://community.secop.gov.co/Public/Tendering/OpportunityDetail/Index?noticeUID=CO1.NTC.2698387&amp;isFromPublicArea=True&amp;isModal=False</t>
  </si>
  <si>
    <t>https://community.secop.gov.co/Public/Tendering/OpportunityDetail/Index?noticeUID=CO1.NTC.2699116&amp;isFromPublicArea=True&amp;isModal=False</t>
  </si>
  <si>
    <t>https://community.secop.gov.co/Public/Tendering/OpportunityDetail/Index?noticeUID=CO1.NTC.2698992&amp;isFromPublicArea=True&amp;isModal=False</t>
  </si>
  <si>
    <t>https://community.secop.gov.co/Public/Tendering/OpportunityDetail/Index?noticeUID=CO1.NTC.2699703&amp;isFromPublicArea=True&amp;isModal=False</t>
  </si>
  <si>
    <t>https://community.secop.gov.co/Public/Tendering/OpportunityDetail/Index?noticeUID=CO1.NTC.2724390&amp;isFromPublicArea=True&amp;isModal=False</t>
  </si>
  <si>
    <t>https://community.secop.gov.co/Public/Tendering/OpportunityDetail/Index?noticeUID=CO1.NTC.2738881&amp;isFromPublicArea=True&amp;isModal=False</t>
  </si>
  <si>
    <t>https://community.secop.gov.co/Public/Tendering/OpportunityDetail/Index?noticeUID=CO1.NTC.2646975&amp;isFromPublicArea=True&amp;isModal=False</t>
  </si>
  <si>
    <t>https://community.secop.gov.co/Public/Tendering/OpportunityDetail/Index?noticeUID=CO1.NTC.2698767&amp;isFromPublicArea=True&amp;isModal=False</t>
  </si>
  <si>
    <t>https://community.secop.gov.co/Public/Tendering/OpportunityDetail/Index?noticeUID=CO1.NTC.2733523&amp;isFromPublicArea=True&amp;isModal=False</t>
  </si>
  <si>
    <t>https://community.secop.gov.co/Public/Tendering/OpportunityDetail/Index?noticeUID=CO1.NTC.2734044&amp;isFromPublicArea=True&amp;isModal=False</t>
  </si>
  <si>
    <t>https://community.secop.gov.co/Public/Tendering/OpportunityDetail/Index?noticeUID=CO1.NTC.2783018&amp;isFromPublicArea=True&amp;isModal=False</t>
  </si>
  <si>
    <t>https://community.secop.gov.co/Public/Tendering/OpportunityDetail/Index?noticeUID=CO1.NTC.2725124&amp;isFromPublicArea=True&amp;isModal=False</t>
  </si>
  <si>
    <t>https://community.secop.gov.co/Public/Tendering/OpportunityDetail/Index?noticeUID=CO1.NTC.2733764&amp;isFromPublicArea=True&amp;isModal=False</t>
  </si>
  <si>
    <t>https://community.secop.gov.co/Public/Tendering/OpportunityDetail/Index?noticeUID=CO1.NTC.2725802&amp;isFromPublicArea=True&amp;isModal=False</t>
  </si>
  <si>
    <t>https://community.secop.gov.co/Public/Tendering/OpportunityDetail/Index?noticeUID=CO1.NTC.2738840&amp;isFromPublicArea=True&amp;isModal=False</t>
  </si>
  <si>
    <t>https://community.secop.gov.co/Public/Tendering/OpportunityDetail/Index?noticeUID=CO1.NTC.2737664&amp;isFromPublicArea=True&amp;isModal=False</t>
  </si>
  <si>
    <t>https://community.secop.gov.co/Public/Tendering/OpportunityDetail/Index?noticeUID=CO1.NTC.2718246&amp;isFromPublicArea=True&amp;isModal=False</t>
  </si>
  <si>
    <t>https://community.secop.gov.co/Public/Tendering/OpportunityDetail/Index?noticeUID=CO1.NTC.2694539&amp;isFromPublicArea=True&amp;isModal=False</t>
  </si>
  <si>
    <t>https://community.secop.gov.co/Public/Tendering/OpportunityDetail/Index?noticeUID=CO1.NTC.2719275&amp;isFromPublicArea=True&amp;isModal=False</t>
  </si>
  <si>
    <t>https://community.secop.gov.co/Public/Tendering/OpportunityDetail/Index?noticeUID=CO1.NTC.2710282&amp;isFromPublicArea=True&amp;isModal=False</t>
  </si>
  <si>
    <t>https://community.secop.gov.co/Public/Tendering/OpportunityDetail/Index?noticeUID=CO1.NTC.2707990&amp;isFromPublicArea=True&amp;isModal=False</t>
  </si>
  <si>
    <t>https://community.secop.gov.co/Public/Tendering/OpportunityDetail/Index?noticeUID=CO1.NTC.2706640&amp;isFromPublicArea=True&amp;isModal=False</t>
  </si>
  <si>
    <t>https://community.secop.gov.co/Public/Tendering/OpportunityDetail/Index?noticeUID=CO1.NTC.2696469&amp;isFromPublicArea=True&amp;isModal=False</t>
  </si>
  <si>
    <t>https://community.secop.gov.co/Public/Tendering/OpportunityDetail/Index?noticeUID=CO1.NTC.2687865&amp;isFromPublicArea=True&amp;isModal=False</t>
  </si>
  <si>
    <t>https://community.secop.gov.co/Public/Tendering/OpportunityDetail/Index?noticeUID=CO1.NTC.2695700&amp;isFromPublicArea=True&amp;isModal=False</t>
  </si>
  <si>
    <t>https://community.secop.gov.co/Public/Tendering/OpportunityDetail/Index?noticeUID=CO1.NTC.2758390&amp;isFromPublicArea=True&amp;isModal=False</t>
  </si>
  <si>
    <t>https://community.secop.gov.co/Public/Tendering/OpportunityDetail/Index?noticeUID=CO1.NTC.2700488&amp;isFromPublicArea=True&amp;isModal=False</t>
  </si>
  <si>
    <t>https://community.secop.gov.co/Public/Tendering/OpportunityDetail/Index?noticeUID=CO1.NTC.2700339&amp;isFromPublicArea=True&amp;isModal=False</t>
  </si>
  <si>
    <t>https://community.secop.gov.co/Public/Tendering/OpportunityDetail/Index?noticeUID=CO1.NTC.2695089&amp;isFromPublicArea=True&amp;isModal=False</t>
  </si>
  <si>
    <t>https://community.secop.gov.co/Public/Tendering/OpportunityDetail/Index?noticeUID=CO1.NTC.2700627&amp;isFromPublicArea=True&amp;isModal=False</t>
  </si>
  <si>
    <t>https://community.secop.gov.co/Public/Tendering/OpportunityDetail/Index?noticeUID=CO1.NTC.2694375&amp;isFromPublicArea=True&amp;isModal=False</t>
  </si>
  <si>
    <t>https://community.secop.gov.co/Public/Tendering/OpportunityDetail/Index?noticeUID=CO1.NTC.2696416&amp;isFromPublicArea=True&amp;isModal=False</t>
  </si>
  <si>
    <t>https://community.secop.gov.co/Public/Tendering/OpportunityDetail/Index?noticeUID=CO1.NTC.2700625&amp;isFromPublicArea=True&amp;isModal=False</t>
  </si>
  <si>
    <t>https://community.secop.gov.co/Public/Tendering/OpportunityDetail/Index?noticeUID=CO1.NTC.2710699&amp;isFromPublicArea=True&amp;isModal=False</t>
  </si>
  <si>
    <t>https://community.secop.gov.co/Public/Tendering/OpportunityDetail/Index?noticeUID=CO1.NTC.2716775&amp;isFromPublicArea=True&amp;isModal=False</t>
  </si>
  <si>
    <t>https://community.secop.gov.co/Public/Tendering/OpportunityDetail/Index?noticeUID=CO1.NTC.2698694&amp;isFromPublicArea=True&amp;isModal=False</t>
  </si>
  <si>
    <t>https://community.secop.gov.co/Public/Tendering/OpportunityDetail/Index?noticeUID=CO1.NTC.2699820&amp;isFromPublicArea=True&amp;isModal=False</t>
  </si>
  <si>
    <t>https://community.secop.gov.co/Public/Tendering/OpportunityDetail/Index?noticeUID=CO1.NTC.2699787&amp;isFromPublicArea=True&amp;isModal=False</t>
  </si>
  <si>
    <t>https://community.secop.gov.co/Public/Tendering/OpportunityDetail/Index?noticeUID=CO1.NTC.2700239&amp;isFromPublicArea=True&amp;isModal=False</t>
  </si>
  <si>
    <t>https://community.secop.gov.co/Public/Tendering/OpportunityDetail/Index?noticeUID=CO1.NTC.2718472&amp;isFromPublicArea=True&amp;isModal=False</t>
  </si>
  <si>
    <t>https://community.secop.gov.co/Public/Tendering/OpportunityDetail/Index?noticeUID=CO1.NTC.2719314&amp;isFromPublicArea=True&amp;isModal=False</t>
  </si>
  <si>
    <t>https://community.secop.gov.co/Public/Tendering/OpportunityDetail/Index?noticeUID=CO1.NTC.2718444&amp;isFromPublicArea=True&amp;isModal=False</t>
  </si>
  <si>
    <t>https://community.secop.gov.co/Public/Tendering/OpportunityDetail/Index?noticeUID=CO1.NTC.2719343&amp;isFromPublicArea=True&amp;isModal=False</t>
  </si>
  <si>
    <t>https://community.secop.gov.co/Public/Tendering/OpportunityDetail/Index?noticeUID=CO1.NTC.2707638&amp;isFromPublicArea=True&amp;isModal=False</t>
  </si>
  <si>
    <t>https://community.secop.gov.co/Public/Tendering/OpportunityDetail/Index?noticeUID=CO1.NTC.2712202&amp;isFromPublicArea=True&amp;isModal=False</t>
  </si>
  <si>
    <t>https://community.secop.gov.co/Public/Tendering/OpportunityDetail/Index?noticeUID=CO1.NTC.2739426&amp;isFromPublicArea=True&amp;isModal=False</t>
  </si>
  <si>
    <t>https://community.secop.gov.co/Public/Tendering/OpportunityDetail/Index?noticeUID=CO1.NTC.2716515&amp;isFromPublicArea=True&amp;isModal=False</t>
  </si>
  <si>
    <t>https://community.secop.gov.co/Public/Tendering/OpportunityDetail/Index?noticeUID=CO1.NTC.2718935&amp;isFromPublicArea=True&amp;isModal=False</t>
  </si>
  <si>
    <t>https://community.secop.gov.co/Public/Tendering/OpportunityDetail/Index?noticeUID=CO1.NTC.2716603&amp;isFromPublicArea=True&amp;isModal=False</t>
  </si>
  <si>
    <t>https://community.secop.gov.co/Public/Tendering/OpportunityDetail/Index?noticeUID=CO1.NTC.2742594&amp;isFromPublicArea=True&amp;isModal=False</t>
  </si>
  <si>
    <t>https://community.secop.gov.co/Public/Tendering/OpportunityDetail/Index?noticeUID=CO1.NTC.2740481&amp;isFromPublicArea=True&amp;isModal=False</t>
  </si>
  <si>
    <t>https://community.secop.gov.co/Public/Tendering/OpportunityDetail/Index?noticeUID=CO1.NTC.2774740&amp;isFromPublicArea=True&amp;isModal=False</t>
  </si>
  <si>
    <t>https://community.secop.gov.co/Public/Tendering/OpportunityDetail/Index?noticeUID=CO1.NTC.2755488&amp;isFromPublicArea=True&amp;isModal=False</t>
  </si>
  <si>
    <t>https://community.secop.gov.co/Public/Tendering/OpportunityDetail/Index?noticeUID=CO1.NTC.2718517&amp;isFromPublicArea=True&amp;isModal=False</t>
  </si>
  <si>
    <t>https://community.secop.gov.co/Public/Tendering/OpportunityDetail/Index?noticeUID=CO1.NTC.2719126&amp;isFromPublicArea=True&amp;isModal=False</t>
  </si>
  <si>
    <t>https://community.secop.gov.co/Public/Tendering/OpportunityDetail/Index?noticeUID=CO1.NTC.2740315&amp;isFromPublicArea=True&amp;isModal=False</t>
  </si>
  <si>
    <t>https://community.secop.gov.co/Public/Tendering/OpportunityDetail/Index?noticeUID=CO1.NTC.2717880&amp;isFromPublicArea=True&amp;isModal=False</t>
  </si>
  <si>
    <t>https://community.secop.gov.co/Public/Tendering/OpportunityDetail/Index?noticeUID=CO1.NTC.2731144&amp;isFromPublicArea=True&amp;isModal=False</t>
  </si>
  <si>
    <t>https://community.secop.gov.co/Public/Tendering/OpportunityDetail/Index?noticeUID=CO1.NTC.2719200&amp;isFromPublicArea=True&amp;isModal=False</t>
  </si>
  <si>
    <t>https://community.secop.gov.co/Public/Tendering/OpportunityDetail/Index?noticeUID=CO1.NTC.2734103&amp;isFromPublicArea=True&amp;isModal=False</t>
  </si>
  <si>
    <t>https://community.secop.gov.co/Public/Tendering/OpportunityDetail/Index?noticeUID=CO1.NTC.2735160&amp;isFromPublicArea=True&amp;isModal=False</t>
  </si>
  <si>
    <t>https://community.secop.gov.co/Public/Tendering/OpportunityDetail/Index?noticeUID=CO1.NTC.2735094&amp;isFromPublicArea=True&amp;isModal=False</t>
  </si>
  <si>
    <t>https://community.secop.gov.co/Public/Tendering/OpportunityDetail/Index?noticeUID=CO1.NTC.2718929&amp;isFromPublicArea=True&amp;isModal=False</t>
  </si>
  <si>
    <t>https://community.secop.gov.co/Public/Tendering/OpportunityDetail/Index?noticeUID=CO1.NTC.2736063&amp;isFromPublicArea=True&amp;isModal=False</t>
  </si>
  <si>
    <t>https://community.secop.gov.co/Public/Tendering/OpportunityDetail/Index?noticeUID=CO1.NTC.2718655&amp;isFromPublicArea=True&amp;isModal=False</t>
  </si>
  <si>
    <t>https://community.secop.gov.co/Public/Tendering/OpportunityDetail/Index?noticeUID=CO1.NTC.2735060&amp;isFromPublicArea=True&amp;isModal=False</t>
  </si>
  <si>
    <t>https://community.secop.gov.co/Public/Tendering/OpportunityDetail/Index?noticeUID=CO1.NTC.2734709&amp;isFromPublicArea=True&amp;isModal=False</t>
  </si>
  <si>
    <t>https://community.secop.gov.co/Public/Tendering/OpportunityDetail/Index?noticeUID=CO1.NTC.2734063&amp;isFromPublicArea=True&amp;isModal=False</t>
  </si>
  <si>
    <t>https://community.secop.gov.co/Public/Tendering/OpportunityDetail/Index?noticeUID=CO1.NTC.2719145&amp;isFromPublicArea=True&amp;isModal=False</t>
  </si>
  <si>
    <t>https://community.secop.gov.co/Public/Tendering/OpportunityDetail/Index?noticeUID=CO1.NTC.2734442&amp;isFromPublicArea=True&amp;isModal=False</t>
  </si>
  <si>
    <t>https://community.secop.gov.co/Public/Tendering/OpportunityDetail/Index?noticeUID=CO1.NTC.2736803&amp;isFromPublicArea=True&amp;isModal=False</t>
  </si>
  <si>
    <t>https://community.secop.gov.co/Public/Tendering/OpportunityDetail/Index?noticeUID=CO1.NTC.2744634&amp;isFromPublicArea=True&amp;isModal=False</t>
  </si>
  <si>
    <t>https://community.secop.gov.co/Public/Tendering/OpportunityDetail/Index?noticeUID=CO1.NTC.2741247&amp;isFromPublicArea=True&amp;isModal=False</t>
  </si>
  <si>
    <t>https://community.secop.gov.co/Public/Tendering/OpportunityDetail/Index?noticeUID=CO1.NTC.2742544&amp;isFromPublicArea=True&amp;isModal=False</t>
  </si>
  <si>
    <t>https://community.secop.gov.co/Public/Tendering/OpportunityDetail/Index?noticeUID=CO1.NTC.2773197&amp;isFromPublicArea=True&amp;isModal=False</t>
  </si>
  <si>
    <t>https://community.secop.gov.co/Public/Tendering/OpportunityDetail/Index?noticeUID=CO1.NTC.2741103&amp;isFromPublicArea=True&amp;isModal=False</t>
  </si>
  <si>
    <t>https://community.secop.gov.co/Public/Tendering/OpportunityDetail/Index?noticeUID=CO1.NTC.2756552&amp;isFromPublicArea=True&amp;isModal=False</t>
  </si>
  <si>
    <t>https://community.secop.gov.co/Public/Tendering/OpportunityDetail/Index?noticeUID=CO1.NTC.2765121&amp;isFromPublicArea=True&amp;isModal=False</t>
  </si>
  <si>
    <t>https://community.secop.gov.co/Public/Tendering/OpportunityDetail/Index?noticeUID=CO1.NTC.2743336&amp;isFromPublicArea=True&amp;isModal=False</t>
  </si>
  <si>
    <t>https://community.secop.gov.co/Public/Tendering/OpportunityDetail/Index?noticeUID=CO1.NTC.2777225&amp;isFromPublicArea=True&amp;isModal=False</t>
  </si>
  <si>
    <t>https://community.secop.gov.co/Public/Tendering/OpportunityDetail/Index?noticeUID=CO1.NTC.2739014&amp;isFromPublicArea=True&amp;isModal=False</t>
  </si>
  <si>
    <t>https://community.secop.gov.co/Public/Tendering/OpportunityDetail/Index?noticeUID=CO1.NTC.2766867&amp;isFromPublicArea=True&amp;isModal=False</t>
  </si>
  <si>
    <t>https://community.secop.gov.co/Public/Tendering/OpportunityDetail/Index?noticeUID=CO1.NTC.2768514&amp;isFromPublicArea=True&amp;isModal=False</t>
  </si>
  <si>
    <t>https://community.secop.gov.co/Public/Tendering/OpportunityDetail/Index?noticeUID=CO1.NTC.2757928&amp;isFromPublicArea=True&amp;isModal=False</t>
  </si>
  <si>
    <t>https://community.secop.gov.co/Public/Tendering/OpportunityDetail/Index?noticeUID=CO1.NTC.2759473&amp;isFromPublicArea=True&amp;isModal=False</t>
  </si>
  <si>
    <t>https://community.secop.gov.co/Public/Tendering/OpportunityDetail/Index?noticeUID=CO1.NTC.2765589&amp;isFromPublicArea=True&amp;isModal=False</t>
  </si>
  <si>
    <t>https://community.secop.gov.co/Public/Tendering/OpportunityDetail/Index?noticeUID=CO1.NTC.2755843&amp;isFromPublicArea=True&amp;isModal=False</t>
  </si>
  <si>
    <t>https://community.secop.gov.co/Public/Tendering/OpportunityDetail/Index?noticeUID=CO1.NTC.2760761&amp;isFromPublicArea=True&amp;isModal=False</t>
  </si>
  <si>
    <t>https://community.secop.gov.co/Public/Tendering/OpportunityDetail/Index?noticeUID=CO1.NTC.2771639&amp;isFromPublicArea=True&amp;isModal=False</t>
  </si>
  <si>
    <t>https://community.secop.gov.co/Public/Tendering/OpportunityDetail/Index?noticeUID=CO1.NTC.2757576&amp;isFromPublicArea=True&amp;isModal=False</t>
  </si>
  <si>
    <t>https://community.secop.gov.co/Public/Tendering/OpportunityDetail/Index?noticeUID=CO1.NTC.2756977&amp;isFromPublicArea=True&amp;isModal=False</t>
  </si>
  <si>
    <t>https://community.secop.gov.co/Public/Tendering/OpportunityDetail/Index?noticeUID=CO1.NTC.2768052&amp;isFromPublicArea=True&amp;isModal=False</t>
  </si>
  <si>
    <t>https://community.secop.gov.co/Public/Tendering/OpportunityDetail/Index?noticeUID=CO1.NTC.2780337&amp;isFromPublicArea=True&amp;isModal=False</t>
  </si>
  <si>
    <t>https://community.secop.gov.co/Public/Tendering/OpportunityDetail/Index?noticeUID=CO1.NTC.2782413&amp;isFromPublicArea=True&amp;isModal=False</t>
  </si>
  <si>
    <t>https://community.secop.gov.co/Public/Tendering/OpportunityDetail/Index?noticeUID=CO1.NTC.2768101&amp;isFromPublicArea=True&amp;isModal=False</t>
  </si>
  <si>
    <t>https://community.secop.gov.co/Public/Tendering/OpportunityDetail/Index?noticeUID=CO1.NTC.2769639&amp;isFromPublicArea=True&amp;isModal=False</t>
  </si>
  <si>
    <t>https://community.secop.gov.co/Public/Tendering/OpportunityDetail/Index?noticeUID=CO1.NTC.2767282&amp;isFromPublicArea=True&amp;isModal=False</t>
  </si>
  <si>
    <t>https://community.secop.gov.co/Public/Tendering/OpportunityDetail/Index?noticeUID=CO1.NTC.2774704&amp;isFromPublicArea=True&amp;isModal=False</t>
  </si>
  <si>
    <t>https://community.secop.gov.co/Public/Tendering/OpportunityDetail/Index?noticeUID=CO1.NTC.2780749&amp;isFromPublicArea=True&amp;isModal=False</t>
  </si>
  <si>
    <t>https://community.secop.gov.co/Public/Tendering/OpportunityDetail/Index?noticeUID=CO1.NTC.2773633&amp;isFromPublicArea=True&amp;isModal=False</t>
  </si>
  <si>
    <t>https://community.secop.gov.co/Public/Tendering/OpportunityDetail/Index?noticeUID=CO1.NTC.2767750&amp;isFromPublicArea=True&amp;isModal=False</t>
  </si>
  <si>
    <t>https://community.secop.gov.co/Public/Tendering/OpportunityDetail/Index?noticeUID=CO1.NTC.2769243&amp;isFromPublicArea=True&amp;isModal=False</t>
  </si>
  <si>
    <t>https://community.secop.gov.co/Public/Tendering/OpportunityDetail/Index?noticeUID=CO1.NTC.2771041&amp;isFromPublicArea=True&amp;isModal=False</t>
  </si>
  <si>
    <t>https://community.secop.gov.co/Public/Tendering/OpportunityDetail/Index?noticeUID=CO1.NTC.2769650&amp;isFromPublicArea=True&amp;isModal=False</t>
  </si>
  <si>
    <t>https://community.secop.gov.co/Public/Tendering/OpportunityDetail/Index?noticeUID=CO1.NTC.2772910&amp;isFromPublicArea=True&amp;isModal=False</t>
  </si>
  <si>
    <t>https://community.secop.gov.co/Public/Tendering/OpportunityDetail/Index?noticeUID=CO1.NTC.2767758&amp;isFromPublicArea=True&amp;isModal=False</t>
  </si>
  <si>
    <t>https://community.secop.gov.co/Public/Tendering/OpportunityDetail/Index?noticeUID=CO1.NTC.2777341&amp;isFromPublicArea=True&amp;isModal=False</t>
  </si>
  <si>
    <t>https://community.secop.gov.co/Public/Tendering/OpportunityDetail/Index?noticeUID=CO1.NTC.2776487&amp;isFromPublicArea=True&amp;isModal=False</t>
  </si>
  <si>
    <t>https://community.secop.gov.co/Public/Tendering/OpportunityDetail/Index?noticeUID=CO1.NTC.2769148&amp;isFromPublicArea=True&amp;isModal=False</t>
  </si>
  <si>
    <t>https://community.secop.gov.co/Public/Tendering/OpportunityDetail/Index?noticeUID=CO1.NTC.2776118&amp;isFromPublicArea=True&amp;isModal=False</t>
  </si>
  <si>
    <t>https://community.secop.gov.co/Public/Tendering/OpportunityDetail/Index?noticeUID=CO1.NTC.2769183&amp;isFromPublicArea=True&amp;isModal=False</t>
  </si>
  <si>
    <t>https://community.secop.gov.co/Public/Tendering/OpportunityDetail/Index?noticeUID=CO1.NTC.2768983&amp;isFromPublicArea=True&amp;isModal=False</t>
  </si>
  <si>
    <t>https://community.secop.gov.co/Public/Tendering/OpportunityDetail/Index?noticeUID=CO1.NTC.2771305&amp;isFromPublicArea=True&amp;isModal=False</t>
  </si>
  <si>
    <t>https://community.secop.gov.co/Public/Tendering/OpportunityDetail/Index?noticeUID=CO1.NTC.2771063&amp;isFromPublicArea=True&amp;isModal=False</t>
  </si>
  <si>
    <t>https://community.secop.gov.co/Public/Tendering/OpportunityDetail/Index?noticeUID=CO1.NTC.2769369&amp;isFromPublicArea=True&amp;isModal=False</t>
  </si>
  <si>
    <t>https://community.secop.gov.co/Public/Tendering/OpportunityDetail/Index?noticeUID=CO1.NTC.2769874&amp;isFromPublicArea=True&amp;isModal=False</t>
  </si>
  <si>
    <t>https://community.secop.gov.co/Public/Tendering/OpportunityDetail/Index?noticeUID=CO1.NTC.2771279&amp;isFromPublicArea=True&amp;isModal=False</t>
  </si>
  <si>
    <t>https://community.secop.gov.co/Public/Tendering/OpportunityDetail/Index?noticeUID=CO1.NTC.2788075&amp;isFromPublicArea=True&amp;isModal=False</t>
  </si>
  <si>
    <t>https://community.secop.gov.co/Public/Tendering/OpportunityDetail/Index?noticeUID=CO1.NTC.2772828&amp;isFromPublicArea=True&amp;isModal=False</t>
  </si>
  <si>
    <t>https://community.secop.gov.co/Public/Tendering/OpportunityDetail/Index?noticeUID=CO1.NTC.2783829&amp;isFromPublicArea=True&amp;isModal=False</t>
  </si>
  <si>
    <t>https://community.secop.gov.co/Public/Tendering/OpportunityDetail/Index?noticeUID=CO1.NTC.2786173&amp;isFromPublicArea=True&amp;isModal=False</t>
  </si>
  <si>
    <t>https://community.secop.gov.co/Public/Tendering/OpportunityDetail/Index?noticeUID=CO1.NTC.2788202&amp;isFromPublicArea=True&amp;isModal=False</t>
  </si>
  <si>
    <t>https://community.secop.gov.co/Public/Tendering/OpportunityDetail/Index?noticeUID=CO1.NTC.2783193&amp;isFromPublicArea=True&amp;isModal=False</t>
  </si>
  <si>
    <t>https://community.secop.gov.co/Public/Tendering/OpportunityDetail/Index?noticeUID=CO1.NTC.2787984&amp;isFromPublicArea=True&amp;isModal=False</t>
  </si>
  <si>
    <t>https://community.secop.gov.co/Public/Tendering/OpportunityDetail/Index?noticeUID=CO1.NTC.2769136&amp;isFromPublicArea=True&amp;isModal=False</t>
  </si>
  <si>
    <t>https://community.secop.gov.co/Public/Tendering/OpportunityDetail/Index?noticeUID=CO1.NTC.2788994&amp;isFromPublicArea=True&amp;isModal=False</t>
  </si>
  <si>
    <t>https://community.secop.gov.co/Public/Tendering/OpportunityDetail/Index?noticeUID=CO1.NTC.2786405&amp;isFromPublicArea=True&amp;isModal=False</t>
  </si>
  <si>
    <t>https://community.secop.gov.co/Public/Tendering/OpportunityDetail/Index?noticeUID=CO1.NTC.2786016&amp;isFromPublicArea=True&amp;isModal=False</t>
  </si>
  <si>
    <t>https://community.secop.gov.co/Public/Tendering/OpportunityDetail/Index?noticeUID=CO1.NTC.2790023&amp;isFromPublicArea=True&amp;isModal=False</t>
  </si>
  <si>
    <t>https://community.secop.gov.co/Public/Tendering/OpportunityDetail/Index?noticeUID=CO1.NTC.2789908&amp;isFromPublicArea=True&amp;isModal=False</t>
  </si>
  <si>
    <t>https://community.secop.gov.co/Public/Tendering/OpportunityDetail/Index?noticeUID=CO1.NTC.2790660&amp;isFromPublicArea=True&amp;isModal=False</t>
  </si>
  <si>
    <t>https://community.secop.gov.co/Public/Tendering/OpportunityDetail/Index?noticeUID=CO1.NTC.2791607&amp;isFromPublicArea=True&amp;isModal=False</t>
  </si>
  <si>
    <t>https://community.secop.gov.co/Public/Tendering/OpportunityDetail/Index?noticeUID=CO1.NTC.2795509&amp;isFromPublicArea=True&amp;isModal=False</t>
  </si>
  <si>
    <t>https://community.secop.gov.co/Public/Tendering/OpportunityDetail/Index?noticeUID=CO1.NTC.2487178&amp;isFromPublicArea=True&amp;isModal=False</t>
  </si>
  <si>
    <t>https://community.secop.gov.co/Public/Tendering/OpportunityDetail/Index?noticeUID=CO1.NTC.2489104&amp;isFromPublicArea=True&amp;isModal=False</t>
  </si>
  <si>
    <t>LINK DE SECOP</t>
  </si>
  <si>
    <t>https://colombiacompra.gov.co/tienda-virtual-del-estado-colombiano/ordenes-compra/84658</t>
  </si>
  <si>
    <t>VALOR PAGADO</t>
  </si>
  <si>
    <t>VALOR PENDIENTE DE EJECUCIÓN</t>
  </si>
  <si>
    <t>PORCENTAJE DE EJECUCIÓN</t>
  </si>
  <si>
    <t>280 de 2022</t>
  </si>
  <si>
    <t>Mínima cuantía</t>
  </si>
  <si>
    <t xml:space="preserve">Prestación de servicios </t>
  </si>
  <si>
    <t>CERTIPOSTAL S.A.S</t>
  </si>
  <si>
    <t>PRESTAR EL SERVICIO DE MENSAJERÍA EXPRESA Y PAQUETERÍA A NIVEL URBANO, REGIONAL, NACIONAL Y TRAYECTOS ESPECIALES, PARA EL ENVÍO DE LA CORRESPONDENCIA DEL INSTITUTO SOCIAL DE VIVIENDA Y HÁBITAT DE MEDELLÍN - ISVIMED</t>
  </si>
  <si>
    <t>https://community.secop.gov.co/Public/Tendering/OpportunityDetail/Index?noticeUID=CO1.NTC.2834261&amp;isFromPublicArea=True&amp;isModal=False</t>
  </si>
  <si>
    <t xml:space="preserve">SUAREZ BETANCUR NATALIA </t>
  </si>
  <si>
    <t>HENAO CORDOBA SONIA MARLENIS</t>
  </si>
  <si>
    <t>ESTADO</t>
  </si>
  <si>
    <t>En ejecución</t>
  </si>
  <si>
    <t>Suspendido</t>
  </si>
  <si>
    <t>Cedido</t>
  </si>
  <si>
    <t>PATIÑO LOPEZ WILLIAM RICARDO</t>
  </si>
  <si>
    <t>LOAIZA CARDONA CARLOS MAURICIO</t>
  </si>
  <si>
    <t>SINDY JOHANA RODRIGUEZ GAVIRIA</t>
  </si>
  <si>
    <t>JHON DARWIN MOSQUERA PEREA</t>
  </si>
  <si>
    <t>283 de 2022</t>
  </si>
  <si>
    <t>GEOVALORES S.A.S</t>
  </si>
  <si>
    <t>REALIZAR AVALÚOS EN EL MARCO DE LOS PROGRAMAS Y PROYECTOS QUE TIENE A CARGO EL INSTITUTO SOCIAL DE VIVIENDA Y HÁBITAT DE MEDELLÍN – ISVIMED</t>
  </si>
  <si>
    <t>https://community.secop.gov.co/Public/Tendering/ContractNoticePhases/View?PPI=CO1.PPI.18346258&amp;isFromPublicArea=True&amp;isModal=False</t>
  </si>
  <si>
    <t>284 de 2022</t>
  </si>
  <si>
    <t>Acuerdo marco de precio</t>
  </si>
  <si>
    <t>Suministro</t>
  </si>
  <si>
    <t>ALMACENES ÉXITO S.A</t>
  </si>
  <si>
    <t>ADQUISICIÓN DE BIENES MENORES PARA LA DOTACIÓN DE SEDES DEL INSTITUTO SOCIAL DE VIVIENDA Y HÁBITAT DE MEDELLÍN – ISVIMED.</t>
  </si>
  <si>
    <t>Terminado</t>
  </si>
  <si>
    <t>285 de 2022</t>
  </si>
  <si>
    <t>PRESTACION DEL SERVICIO DE MANTENIMIENTO PREVENTIVO Y CORRECTIVO CON SUMINISTRO DE REPUESTOS AL PARQUE AUTOMOTOR DEL INSTITUTO SOCIAL DE VIVIENDA Y HABITAT DE MEDELLIN- ISVIMED</t>
  </si>
  <si>
    <t>DIEGO LOPEZ S.A.S</t>
  </si>
  <si>
    <t>https://community.secop.gov.co/Public/Tendering/ContractNoticePhases/View?PPI=CO1.PPI.18451538&amp;isFromPublicArea=True&amp;isModal=False</t>
  </si>
  <si>
    <t>286 de 2022</t>
  </si>
  <si>
    <t>Licitación Pública</t>
  </si>
  <si>
    <t>APOYAR AL ISVIMED EN LA ASIGNACIÓN, Y PAGO DE LOS SUBSIDIOS MUNICIPALES DE ARRENDAMIENTO TEMPORAL -SMA</t>
  </si>
  <si>
    <t>https://community.secop.gov.co/Public/Tendering/ContractNoticePhases/View?PPI=CO1.PPI.18147481&amp;isFromPublicArea=True&amp;isModal=False</t>
  </si>
  <si>
    <t>287 de 2022</t>
  </si>
  <si>
    <t>288 de 2022</t>
  </si>
  <si>
    <t>ADQUISICIÓN DE BIENES MENORES PARA LA DOTACIÓN DE SEDES DEL INSTITUTO SOCIAL DE VIVIENDA Y HÁBITAT DE MEDELLÍN – ISVIMED</t>
  </si>
  <si>
    <t>PANAMERICANA LIBRERIA Y PAPELERIA S.A</t>
  </si>
  <si>
    <t xml:space="preserve"> NORA MERCEDES RESTREPO BARRIENTOS</t>
  </si>
  <si>
    <t>ANGIE DAYANA CARDOZO ORTIZ</t>
  </si>
  <si>
    <t xml:space="preserve">DUVAN ALBERTO GRACIANO GIRALDO </t>
  </si>
  <si>
    <t>161
421</t>
  </si>
  <si>
    <t>148
472</t>
  </si>
  <si>
    <t>200
417</t>
  </si>
  <si>
    <t>154
468</t>
  </si>
  <si>
    <t>207
416</t>
  </si>
  <si>
    <t>206
461</t>
  </si>
  <si>
    <t xml:space="preserve">SERGIO ANDRES GREGORIO MAHECHA FORERO </t>
  </si>
  <si>
    <t>226
420</t>
  </si>
  <si>
    <t>195
462</t>
  </si>
  <si>
    <t>224
411</t>
  </si>
  <si>
    <t>203
467</t>
  </si>
  <si>
    <t>266
477</t>
  </si>
  <si>
    <t>285
425</t>
  </si>
  <si>
    <t>265
482</t>
  </si>
  <si>
    <t>296
436</t>
  </si>
  <si>
    <t>268
481</t>
  </si>
  <si>
    <t>297
431</t>
  </si>
  <si>
    <t>275
483</t>
  </si>
  <si>
    <t>298
429</t>
  </si>
  <si>
    <t>282
397</t>
  </si>
  <si>
    <t>283
445</t>
  </si>
  <si>
    <t>https://www.colombiacompra.gov.co/tienda-virtual-del-estado-colombiano/ordenes-compra/88445</t>
  </si>
  <si>
    <t>https://www.colombiacompra.gov.co/tienda-virtual-del-estado-colombiano/ordenes-compra/90676</t>
  </si>
  <si>
    <t>https://www.colombiacompra.gov.co/tienda-virtual-del-estado-colombiano/ordenes-compra/90677</t>
  </si>
  <si>
    <t>289 de 2022</t>
  </si>
  <si>
    <t>Selección Abreviada Subasta Inversa Electrónica</t>
  </si>
  <si>
    <t xml:space="preserve"> SERTECOPY S.A.S.</t>
  </si>
  <si>
    <t>290 de 2022</t>
  </si>
  <si>
    <t>Acuerdo marco de precios -
Orden de compra</t>
  </si>
  <si>
    <t>Compraventa</t>
  </si>
  <si>
    <t xml:space="preserve"> UT SOFTLINEBEX2020</t>
  </si>
  <si>
    <t>291 de 2022</t>
  </si>
  <si>
    <t xml:space="preserve">Obra </t>
  </si>
  <si>
    <t xml:space="preserve"> RUBBER &amp; BEARING DE COLOMBIA SAS</t>
  </si>
  <si>
    <t>292 de 2022</t>
  </si>
  <si>
    <t>Contratación directa</t>
  </si>
  <si>
    <t xml:space="preserve"> EMPRESA PARA LA SEGURIDAD URBANA - ESU</t>
  </si>
  <si>
    <t>293 de 2022</t>
  </si>
  <si>
    <t xml:space="preserve"> CASSA CREATIVA S.A.S. </t>
  </si>
  <si>
    <t>294 de 2022</t>
  </si>
  <si>
    <t xml:space="preserve"> ENERGIA Y MANIOBRA S.A.S</t>
  </si>
  <si>
    <t>320 de 2022</t>
  </si>
  <si>
    <t>IMPRESORAS Y SUMINISTROS DE COLOMBIA S.A.S</t>
  </si>
  <si>
    <t>PRESTAR EL SERVICIO INTEGRAL DE IMPRESIÓN, FOTOCOPIADO Y ESCÁNER PARA EL INSTITUTO SOCIAL DE VIVIENDA Y HÁBITAT DE MEDELLÍN-ISVIMED</t>
  </si>
  <si>
    <t xml:space="preserve">CONTRATAR LOS SERVICIOS DE CORREO EN LA NUBE Y COMPLEMENTARIOS PARA EL INSTITUTO  SOCIAL DE VIVIENDA Y HÁBITAT DE MEDELLÍN. </t>
  </si>
  <si>
    <t>PRESTAR SERVICIO DE MANTENIMIENTO CORRECTIVO DE LA PUERTA VEHICULAR DE LA SEDE DEL ISVIMED</t>
  </si>
  <si>
    <t>ADMINISTRAR LOS RECURSOS ENTREGADOS POR EL ISVIMED PARA PROVEER EL SERVICIO DE VIGILANCIA Y SEGURIDAD PRIVADA EN SUS SEDES, PROYECTOS HABITACIONALES Y LOTES DE TERRENO DE SU PROPIEDAD</t>
  </si>
  <si>
    <t>PRESTACIÓN DE SERVICIOS PARA PUBLICACIÓN ESCRITA DE EDICTOS EMPLAZATORIOS, COMO REQUISITO LEGAL PARA PROCESOS QUE GESTIONA EL INSTITUTO SOCIAL DE VIVIENDA Y HÁBITAT DE MEDELLÍN - ISVIMED</t>
  </si>
  <si>
    <t xml:space="preserve">PRESTAR EL SERVICIO DE MANTENIMIENTO PREVENTIVO Y CORRECTIVO, A LOS SISTEMAS DE AIRES ACONDICIONADOS UBICADOS EN LAS INSTALACIONES DEL INSTITUTO SOCIAL DE VIVIENDA Y HÁBITAT DE MEDELLÍN –ISVIMED </t>
  </si>
  <si>
    <t>PRESTAR MANTENIMIENTO PREVENTIVO Y CORRECTIVO PARA IMPRESORAS, ESCANER, PLOTTER, DESTRUCTORA DE DOCUMENTOS Y VIDEO PROYECTORES DE PROPIEDAD DEL ISVIMED</t>
  </si>
  <si>
    <t>30/06/2022
Ampliación hasta:
31/08/2022</t>
  </si>
  <si>
    <t>31/07/2022
Ampliación: Hasta el 30/09/2022</t>
  </si>
  <si>
    <t>Orden de compra No.90677 de 2022
(Modificación y Ampliación)</t>
  </si>
  <si>
    <t>PANAMERICANA Y LIBRERÍA Y PAPELERIA S.A</t>
  </si>
  <si>
    <t>ADQUISICIÓN DE BIENES MENORES</t>
  </si>
  <si>
    <t>Ampliación hasta:
27/06/2022</t>
  </si>
  <si>
    <t>https://www.colombiacompra.gov.co/tienda-virtual-del-estado colombiano/ordenes-compra/90677</t>
  </si>
  <si>
    <t>151- 469</t>
  </si>
  <si>
    <t>201-418</t>
  </si>
  <si>
    <t>202-419</t>
  </si>
  <si>
    <t>149-470</t>
  </si>
  <si>
    <t>205-463</t>
  </si>
  <si>
    <t>222-414</t>
  </si>
  <si>
    <t>209-413</t>
  </si>
  <si>
    <t>193-465</t>
  </si>
  <si>
    <t>204-478</t>
  </si>
  <si>
    <t>223-478</t>
  </si>
  <si>
    <t>194-404-471</t>
  </si>
  <si>
    <t>227-393-415</t>
  </si>
  <si>
    <t>https://community.secop.gov.co/Public/Tendering/OpportunityDetail/Index?noticeUID=CO1.NTC.2937017&amp;isFromPublicArea=True&amp;isModal=False</t>
  </si>
  <si>
    <t>https://www.colombiacompra.gov.co/tienda-virtual-del-estado-colombiano/ordenes-compra/91421</t>
  </si>
  <si>
    <t>https://community.secop.gov.co/Public/Tendering/OpportunityDetail/Index?noticeUID=CO1.NTC.2959672&amp;isFromPublicArea=True&amp;isModal=False</t>
  </si>
  <si>
    <t>https://community.secop.gov.co/Public/Tendering/OpportunityDetail/Index?noticeUID=CO1.NTC.2997161&amp;isFromPublicArea=True&amp;isModal=False</t>
  </si>
  <si>
    <t xml:space="preserve">https://community.secop.gov.co/Public/Tendering/OpportunityDetail/Index?noticeUID=CO1.NTC.2970937&amp;isFromPublicArea=True&amp;isModal=False
</t>
  </si>
  <si>
    <t xml:space="preserve">https://community.secop.gov.co/Public/Tendering/OpportunityDetail/Index?noticeUID=CO1.NTC.2960317&amp;isFromPublicArea=True&amp;isModal=False
</t>
  </si>
  <si>
    <t>295 de 2022</t>
  </si>
  <si>
    <t>296 de 2022</t>
  </si>
  <si>
    <t>298 de 2022</t>
  </si>
  <si>
    <t>299 de 2022</t>
  </si>
  <si>
    <t>300 de 2022</t>
  </si>
  <si>
    <t>301 de 2022</t>
  </si>
  <si>
    <t>302 de 2022</t>
  </si>
  <si>
    <t>303 de 2022</t>
  </si>
  <si>
    <t>304 de 2022</t>
  </si>
  <si>
    <t>305 de 2022</t>
  </si>
  <si>
    <t>306 de 2022</t>
  </si>
  <si>
    <t>307 de 2022</t>
  </si>
  <si>
    <t>308 de 2022</t>
  </si>
  <si>
    <t>309 de 2022</t>
  </si>
  <si>
    <t>311 de 2022</t>
  </si>
  <si>
    <t>312 de 2022</t>
  </si>
  <si>
    <t>314 de 2022</t>
  </si>
  <si>
    <t>315 de 2022</t>
  </si>
  <si>
    <t>316 de 2022</t>
  </si>
  <si>
    <t>317 de 2022</t>
  </si>
  <si>
    <t>318 de 2022</t>
  </si>
  <si>
    <t>319 de 2022</t>
  </si>
  <si>
    <t>321 de 2022</t>
  </si>
  <si>
    <t>322 de 2022</t>
  </si>
  <si>
    <t>323 de 2022</t>
  </si>
  <si>
    <t>Minima cuantía</t>
  </si>
  <si>
    <t>324 de 2022</t>
  </si>
  <si>
    <t>325 de 2022</t>
  </si>
  <si>
    <t>326 de 2022</t>
  </si>
  <si>
    <t>327 de 2022</t>
  </si>
  <si>
    <t>328 de 2022</t>
  </si>
  <si>
    <t>329 de 2022</t>
  </si>
  <si>
    <t>Selección Abreviada - Menor cuantía</t>
  </si>
  <si>
    <t>330 de 2022</t>
  </si>
  <si>
    <t>331 de 2022</t>
  </si>
  <si>
    <t>APOYO 3 A LA EJECUCIÓN DEL PROGRAMA DE MEJORAMIENTO INTEGRAL DE BARRIOS EN EL PROYECTO RECONOCIMIENTO DE EDIFICACIONES, DESDE EL COMPONENTE DE LEVANTAMIENTO DE DIBUJOS EN CAMPO.</t>
  </si>
  <si>
    <t>APOYO 6 A LA EJEUCIÓN DEL PROGRAMA MEJORAMIENTO INTEGRAL DE BARRIOS EN EL PROYECTO DE RECONOCIMIENTO DE EDIFICACIONES DESDE EL COMPONENTE DE ARTICULACIÓN Y DIBUJO DE PLANOS ARQUITECTONICOS Y/O ESTRUCTURALES.</t>
  </si>
  <si>
    <t xml:space="preserve">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</si>
  <si>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APOYAR LA EJECUCIÓN DEL PROGRAMA MEJORAMIENTO INTEGRAL DE BARRIOS EN EL PROYECTO RECONOCIMIENTO DE EDIFICACIONES-CURADURIA CERO DESDE EL COMPONENTE JURÍDICO. </t>
  </si>
  <si>
    <t xml:space="preserve">APOYAR LA EJECUCIÓN DEL PROGRAMA MEJORAMIENTO INTEGRAL DE BARRIOS EN EL PROYECTO RECONOCIMIENTO DE EDIFICACIONES, DESDE EL COMPONENTE TÉCNICO EN LA ELABORACIÓN, REVISIÓN Y APROBACIÓN DE PLANOS ESTRUCTURALES Y DE MEMORIAS DE CÁLCULO DE ACUERDO CON LA NSR-10 </t>
  </si>
  <si>
    <t>APOYO 1 A LA EJECUCIÓN DEL PROGRAMA MEJORAMIENTO INTEGRAL DE BARRIOS EN EL PROYECTO RECONOCIMIENTO DE EDIFICACIONES, DESDE EL COMPONENTE DE LEVANTAMIENTO DE DIBUJOS EN CAMPO.</t>
  </si>
  <si>
    <t xml:space="preserve">APOYAR EL EQUIPO PROFESIONAL EN LA EJECUCIÓN DEL PROGRAMA MEJORAMIENTO INTEGRAL DE BARRIOS EN EL PROYECTO RECONOCIMIENTO DE EDIFICACIONES, DESDE EL COMPONENTE JURÍDICO. </t>
  </si>
  <si>
    <t>APOYO 1 EN LA EJECUCION DEL PROGRAMA MEJORAMIENTO INTEGRAL DE BARRIOS EN EL PROYECTO RECONOCIMIENTO DE  EDIFICACIONES, DESDE EL COMPONENTE SOCIALIZACION DEL PROGRAMA EN CAMPO</t>
  </si>
  <si>
    <t xml:space="preserve">APOYAR A LA EJECUCIÓN DEL PROGRAMA DE MEJORAMIENTO INTEGRAL DE BARRIOS EN EL PROYECTO RECONOCIMIENTO DE EDIFICACIONES-CURADURIA CERO, DESDE EL COMPONENTE ADMINISTRATIVO Y OPERATIVO. </t>
  </si>
  <si>
    <t xml:space="preserve">APOYO 3 A LA EJECUCIÓN DEL PROGRAMA MEJORAMIENTO INTEGRAL DE BARRIOS EN EL PROYECTO RECONOCIMIENTO DE EDIFICACIONES, DESDE EL COMPONENTE DE ARTICULACIÓN Y DIBUJO DE PLANOS ARQUITECTÓNICOS Y/O ESTRUCTURALES. </t>
  </si>
  <si>
    <t>APOYO 4 A LA EJECUCIÓN DEL PROGRAMA MEJORAMIENTO INTEGRAL DE BARRIOS EN EL PROYECTO RECONOCIMIENTO DE EDIFICACIONES, DESDE EL COMPONENTE DE ARTICULACIÓN Y DIBUJO DE PLANOS ARQUITECTÓNICOS Y/O ESTRUCTURALES.</t>
  </si>
  <si>
    <t>APOYO 7 A LA EJECUCIÓN DEL PROGRAMA MEJORAMIENTO INTEGRAL DE BARRIOS EN EL PROYECTO RECONOCIMIENTO DE EDIFICACIONES, DESDE EL COMPONENTE DE ARTICULACIÓN Y DIBUJO DE PLANOS ARQUITECTÓNICOS Y/O ESTRUCTURALES.</t>
  </si>
  <si>
    <t>APOYAR LA EJECUCIÓN DEL PROGRAMA DE MEJORAMIENTO INTEGRAL DE BARRIOS, EN LOS PROYECTOS DE RECONOCIMIENTO DE EDIFICACIONES, MEJORAMIENTO DE VIVIENDA, DESDE EL AREA O COMPONENTE DE GEOREFERENCIACIÓN</t>
  </si>
  <si>
    <t>APOYAR A LA EJECUCIÓN DEL PROGRAMA DE MEJORAMIENTO INTEGRAL DE BARRIOS EN EL PROYECTO RECONOCIMIENTO DE EDIFICACIONES, DESDE EL COMPONENTE DE LEVANTAMIENTO DE DIBUJOS DE CAMPO</t>
  </si>
  <si>
    <t xml:space="preserve"> ASOCIACION CANAL LOCAL DE TELEVISION DE MEDELLIN "TELEMEDELLIN"</t>
  </si>
  <si>
    <t xml:space="preserve">CONTRATO INTERADMINISTRATIVO CON ALIADO ESTRATEGICO PARA LA ADMINISTRACION DE LOS RECURSOS EN LA PLANEACION, ORGANIZACION, PRODUCCION Y EJECUCION DE LOS EVENTOS Y ACTIVIDADES REQUERIDOS POR ISVIMED EN DESARROLLO DE LOS PLANES, PROGRAMAS, PROYECTOS, SOPORTE Y MANTENIMIENTO DE LA PAGINA WEB Y PLAN DE MEDIOS DE COMUNICACIONES 2020-2023 DE LA ENTIDAD. </t>
  </si>
  <si>
    <t>APOYAR LA EJECUCIÓN DEL PROGRAMA DE MEJORAMIENTO INTEGRAL DE BARRIOS EN EL PROYECTO DE RECONOCIMIENTO DE EDIFICACIONES-CURADURIA CERO DESDE EL COMPONENTE TÉCNICO EN LA REVISIÓN Y APROBACIÓN DE PLANOS ARQUITECTÓNICOS</t>
  </si>
  <si>
    <t xml:space="preserve"> SEÑALIZACION Y MONTAJES S.A.S</t>
  </si>
  <si>
    <t>SUMINISTRO E INSTALACIÓN DE ELEMENTOS COMUNICACIONALES PARA LAS SEDES SOCIALES DEL INSTITUTO SOCIAL DE VIVIENDA Y HÁBITAT DE MEDELLÍN</t>
  </si>
  <si>
    <t>APOYAR DESDE EL COMPONENTE JURÍDICO PRESTACIÓN DE SERVICIOS PROFESIONALES COMO APOYO EN EL REASENTAMIENTO INTEGRAL DE LA POBLACIÓN EN EL MARCO DE LOS PROCESOS DE REASENTAMIENTO CON OCASIÓN DE OBRA PÚBLICA. CONVENIO 465 DE 2017.</t>
  </si>
  <si>
    <t xml:space="preserve"> JENNIFER  CASTAÑEDA SERRANO</t>
  </si>
  <si>
    <t>PRESTACIÓN DE SERVICIOS PROFESIONALES COMO ABOGADO PARA EL COMPONENTE JURÍDICO A LA EJECUCIÓN DE LOS CONTRATOS INTERADMINISTRATIVOS DE MANDATO SIN REPRESENTACIÓN N°4600067990 DE 2016 Y 4600072948 DE 2017</t>
  </si>
  <si>
    <t>PRESTACION DE SERVICIOS PARA EL APOYO EN LA BUSQUEDA DE OFERTA INMOBILIARIA QUE POSIBILITE LA EJECUCION DEL CONVENIO DE OBRA PUBLICA 465 DE 2017.</t>
  </si>
  <si>
    <t>ADMINISTRAR LOS RECURSOS ENTREGADOS POR EL ISVIMED PARA PROVEER EL SERVICIO ESPECIALIZADO DE TRANSPORTE TERRESTRE AUTOMOTOR DE PASAJEROS</t>
  </si>
  <si>
    <t>GRM COLOMBIA S.A.S</t>
  </si>
  <si>
    <t>PRESTAR EL SERVICIO INTEGRAL PARA EL ALMACENAJE Y CUSTODIA DE ARCHIVOS DEL INSTITUTO SOCIAL DE VIVIENDA Y HÁBITAT DE MEDELLÍN - ISVIMED CON TODOS LOS SERVICIOS COMPLEMETARIOS DE SUMINISTROS DE CAJAS, REALMACENAMIENTO DE UNIDADES DE CONSERVACIÓN, ACTUALIZACIÓN DE INVENTARIOS, CONSULTA, TRANSPORTE Y DESCUELGUE FINAL</t>
  </si>
  <si>
    <t xml:space="preserve"> SALOME RESTREPO MUÑOZ</t>
  </si>
  <si>
    <t>PRESTACIÓN DE SERVICIOS PROFESIONALES COMO APOYO A LA SUBDIRECCIÓN EN PLANEACIÓN EN LA ESTRUCTURACIÓN Y SEGUIMIENTO DE LOS PROGRAMAS Y PROYECTOS DEL ISVIMED EN EL MARCO DE LA GESTIÓN DEL SUELO Y LA OPERACIÓN URBANA Y EN LA IMPLEMENTACIÓN Y MEJORA DEL ÍNDICE DE DESEMPEÑO INSTITUCIONAL- (IDI) DEL MIPG DESDE EL COMPONENTE AMBIENTAL A LAS POLÍTICAS ASOCIADAS AL MIPG.</t>
  </si>
  <si>
    <t xml:space="preserve"> JHONATTAN   GOMEZ MOLINA</t>
  </si>
  <si>
    <t>APOYAR DESDE EL COMPONENTE ADMINISTRATIVO Y FINANCIERO LA EJECUCIÓN DEL CONTRATO INTERADMINISTRATIVO SUSCRITO ENTRE SECRETARÍA DE SUMINISTROS Y SERVICIOS Y EL INSTITUTO SOCIAL DE VIVIENDA Y HÁBITAT DE MEDELLÍN – ISVIMED, EN EL MARCO DEL CONTRATO INTERADMINISTRATIVO NO. 4600082068 DE 2019.</t>
  </si>
  <si>
    <t>05/07/2022</t>
  </si>
  <si>
    <t>11/07/2022</t>
  </si>
  <si>
    <t>06/07/2022</t>
  </si>
  <si>
    <t>14/07/2022</t>
  </si>
  <si>
    <t>14/08/2022</t>
  </si>
  <si>
    <t>09/12/2022</t>
  </si>
  <si>
    <t>13/07/2022</t>
  </si>
  <si>
    <t>18/07/2022</t>
  </si>
  <si>
    <t>21/07/2022</t>
  </si>
  <si>
    <t>22/07/2022</t>
  </si>
  <si>
    <t>https://community.secop.gov.co/Public/Tendering/OpportunityDetail/Index?noticeUID=CO1.NTC.3010199&amp;isFromPublicArea=True&amp;isModal=False</t>
  </si>
  <si>
    <t>https://community.secop.gov.co/Public/Tendering/OpportunityDetail/Index?noticeUID=CO1.NTC.3010615&amp;isFromPublicArea=True&amp;isModal=False</t>
  </si>
  <si>
    <t>https://community.secop.gov.co/Public/Tendering/OpportunityDetail/Index?noticeUID=CO1.NTC.3010747&amp;isFromPublicArea=True&amp;isModal=False</t>
  </si>
  <si>
    <t>https://community.secop.gov.co/Public/Tendering/OpportunityDetail/Index?noticeUID=CO1.NTC.3010903&amp;isFromPublicArea=True&amp;isModal=False</t>
  </si>
  <si>
    <t>https://community.secop.gov.co/Public/Tendering/OpportunityDetail/Index?noticeUID=CO1.NTC.3010850&amp;isFromPublicArea=True&amp;isModal=False</t>
  </si>
  <si>
    <t>https://community.secop.gov.co/Public/Tendering/OpportunityDetail/Index?noticeUID=CO1.NTC.3010489&amp;isFromPublicArea=True&amp;isModal=False</t>
  </si>
  <si>
    <t>https://community.secop.gov.co/Public/Tendering/OpportunityDetail/Index?noticeUID=CO1.NTC.3010490&amp;isFromPublicArea=True&amp;isModal=False</t>
  </si>
  <si>
    <t>https://community.secop.gov.co/Public/Tendering/OpportunityDetail/Index?noticeUID=CO1.NTC.3010510&amp;isFromPublicArea=True&amp;isModal=False</t>
  </si>
  <si>
    <t>https://community.secop.gov.co/Public/Tendering/OpportunityDetail/Index?noticeUID=CO1.NTC.3010509&amp;isFromPublicArea=True&amp;isModal=False</t>
  </si>
  <si>
    <t>https://community.secop.gov.co/Public/Tendering/OpportunityDetail/Index?noticeUID=CO1.NTC.3010647&amp;isFromPublicArea=True&amp;isModal=False</t>
  </si>
  <si>
    <t>https://community.secop.gov.co/Public/Tendering/ContractNoticePhases/View?PPI=CO1.PPI.19301090&amp;isFromPublicArea=True&amp;isModal=False</t>
  </si>
  <si>
    <t>https://community.secop.gov.co/Public/Tendering/OpportunityDetail/Index?noticeUID=CO1.NTC.3010579&amp;isFromPublicArea=True&amp;isModal=False</t>
  </si>
  <si>
    <t>https://community.secop.gov.co/Public/Tendering/OpportunityDetail/Index?noticeUID=CO1.NTC.3010586&amp;isFromPublicArea=True&amp;isModal=False</t>
  </si>
  <si>
    <t>https://community.secop.gov.co/Public/Tendering/OpportunityDetail/Index?noticeUID=CO1.NTC.3010571&amp;isFromPublicArea=True&amp;isModal=False</t>
  </si>
  <si>
    <t>https://community.secop.gov.co/Public/Tendering/OpportunityDetail/Index?noticeUID=CO1.NTC.3010617&amp;isFromPublicArea=True&amp;isModal=False</t>
  </si>
  <si>
    <t>https://community.secop.gov.co/Public/Tendering/OpportunityDetail/Index?noticeUID=CO1.NTC.3010561&amp;isFromPublicArea=True&amp;isModal=False</t>
  </si>
  <si>
    <t>https://community.secop.gov.co/Public/Tendering/OpportunityDetail/Index?noticeUID=CO1.NTC.3010638&amp;isFromPublicArea=True&amp;isModal=False</t>
  </si>
  <si>
    <t>https://community.secop.gov.co/Public/Tendering/OpportunityDetail/Index?noticeUID=CO1.NTC.3010844&amp;isFromPublicArea=True&amp;isModal=False</t>
  </si>
  <si>
    <t>https://community.secop.gov.co/Public/Tendering/OpportunityDetail/Index?noticeUID=CO1.NTC.3010646&amp;isFromPublicArea=True&amp;isModal=False</t>
  </si>
  <si>
    <t>https://community.secop.gov.co/Public/Tendering/OpportunityDetail/Index?noticeUID=CO1.NTC.3010953&amp;isFromPublicArea=True&amp;isModal=False</t>
  </si>
  <si>
    <t>https://community.secop.gov.co/Public/Tendering/OpportunityDetail/Index?noticeUID=CO1.NTC.3011009&amp;isFromPublicArea=True&amp;isModal=False</t>
  </si>
  <si>
    <t>https://community.secop.gov.co/Public/Tendering/OpportunityDetail/Index?noticeUID=CO1.NTC.3010838&amp;isFromPublicArea=True&amp;isModal=False</t>
  </si>
  <si>
    <t>https://community.secop.gov.co/Public/Tendering/ContractNoticePhases/View?PPI=CO1.PPI.18491756&amp;isFromPublicArea=True&amp;isModal=False</t>
  </si>
  <si>
    <t>https://community.secop.gov.co/Public/Tendering/OpportunityDetail/Index?noticeUID=CO1.NTC.3026681&amp;isFromPublicArea=True&amp;isModal=False</t>
  </si>
  <si>
    <t>https://community.secop.gov.co/Public/Tendering/OpportunityDetail/Index?noticeUID=CO1.NTC.3014040&amp;isFromPublicArea=True&amp;isModal=False</t>
  </si>
  <si>
    <t>https://community.secop.gov.co/Public/Tendering/OpportunityDetail/Index?noticeUID=CO1.NTC.2997792&amp;isFromPublicArea=True&amp;isModal=False</t>
  </si>
  <si>
    <t>https://community.secop.gov.co/Public/Tendering/OpportunityDetail/Index?noticeUID=CO1.NTC.3025556&amp;isFromPublicArea=True&amp;isModal=False</t>
  </si>
  <si>
    <t>https://community.secop.gov.co/Public/Tendering/OpportunityDetail/Index?noticeUID=CO1.NTC.3025793&amp;isFromPublicArea=True&amp;isModal=False</t>
  </si>
  <si>
    <t>https://community.secop.gov.co/Public/Tendering/OpportunityDetail/Index?noticeUID=CO1.NTC.3025473&amp;isFromPublicArea=True&amp;isModal=False</t>
  </si>
  <si>
    <t>https://community.secop.gov.co/Public/Tendering/OpportunityDetail/Index?noticeUID=CO1.NTC.3033219&amp;isFromPublicArea=True&amp;isModal=False</t>
  </si>
  <si>
    <t>https://community.secop.gov.co/Public/Tendering/OpportunityDetail/Index?noticeUID=CO1.NTC.3046469&amp;isFromPublicArea=True&amp;isModal=False</t>
  </si>
  <si>
    <t>https://community.secop.gov.co/Public/Tendering/OpportunityDetail/Index?noticeUID=CO1.NTC.2997869&amp;isFromPublicArea=True&amp;isModal=False</t>
  </si>
  <si>
    <t>https://community.secop.gov.co/Public/Tendering/OpportunityDetail/Index?noticeUID=CO1.NTC.3055478&amp;isFromPublicArea=True&amp;isModal=False</t>
  </si>
  <si>
    <t>https://community.secop.gov.co/Public/Tendering/OpportunityDetail/Index?noticeUID=CO1.NTC.3060119&amp;isFromPublicArea=True&amp;isModal=False</t>
  </si>
  <si>
    <t>24-493</t>
  </si>
  <si>
    <t>43-558</t>
  </si>
  <si>
    <t>19-494</t>
  </si>
  <si>
    <t>29-559</t>
  </si>
  <si>
    <t>25-495</t>
  </si>
  <si>
    <t>44-560</t>
  </si>
  <si>
    <t>294-486</t>
  </si>
  <si>
    <t>255-532</t>
  </si>
  <si>
    <t>295-482</t>
  </si>
  <si>
    <t>267-536</t>
  </si>
  <si>
    <t>269-535</t>
  </si>
  <si>
    <t>292-484</t>
  </si>
  <si>
    <t>279-534</t>
  </si>
  <si>
    <t>293-485</t>
  </si>
  <si>
    <t>284-533</t>
  </si>
  <si>
    <t>291-483</t>
  </si>
  <si>
    <t>332 de 2022</t>
  </si>
  <si>
    <t xml:space="preserve"> FABIAN ANDRES VERGARA CARCAMO</t>
  </si>
  <si>
    <t>333 de 2022</t>
  </si>
  <si>
    <t xml:space="preserve"> JUAN ARVEY ARISTIZABAL</t>
  </si>
  <si>
    <t>334 de 2022</t>
  </si>
  <si>
    <t>Mínima Cuantía</t>
  </si>
  <si>
    <t xml:space="preserve"> ASF SOLUCIONES S.A.S</t>
  </si>
  <si>
    <t>335 de 2022</t>
  </si>
  <si>
    <t xml:space="preserve"> MARIA EUGENIA MARIN GAVIRIA</t>
  </si>
  <si>
    <t>337 de 2022</t>
  </si>
  <si>
    <t>Asociación - Apoyo</t>
  </si>
  <si>
    <t xml:space="preserve"> FUNDACIÓN NACIONAL PARA EL DESARROLLO, EL ARTE Y LA CULTURA – FUNDARTE</t>
  </si>
  <si>
    <t>338 de 2022</t>
  </si>
  <si>
    <t xml:space="preserve"> CYR INTEGRANDO SOLUCIONES S.A.S</t>
  </si>
  <si>
    <t>519 de 2022</t>
  </si>
  <si>
    <t>Menor Cuantía</t>
  </si>
  <si>
    <t xml:space="preserve"> COMPAÑIA PEDAGOGICA S.A.S</t>
  </si>
  <si>
    <t>APOYO 5 A LA EJEUCIÓN DEL PROGRAMA MEJORAMIENTO INTEGRAL DE BARRIOS EN EL PROYECTO DE RECONOCIMIENTO DE EDIFICACIONES DESDE EL COMPONENTE DE ARTICULACIÓN Y DIBUJO DE PLANOS ARQUITECTONICOS Y/O ESTRUCTURALES.</t>
  </si>
  <si>
    <t>PRESTACIÓN DE SERVICIOS PROFESIONALES COMO APOYO 2 A LA SUBDIRECCIÓN EN PLANEACIÓN EN LA ESTRUCTURACIÓN Y SEGUIMIENTO DE LOS PROGRAMAS Y PROYECTOS DEL ISVIMED EN EL MARCO DEL OBSERVATORIO DE VIVIENDA Y HÁBITAT</t>
  </si>
  <si>
    <t>ADQUISICIÓN DE DISCOS DE ESTADO SÓLIDO PARA LA ACTUALIZACIÓN DE EQUIPOS DEL INSTITUTO SOCIAL DE VIVIENDA Y HÁBITAT DE MEDELLÍN – ISVIMED</t>
  </si>
  <si>
    <t>PRESTACIÓN DE SERVICIOS PROFESIONALES ESPECIALIZADOS 1 COMO APOYO A LA SUBDIRECCIÓN EN PLANEACIÓN EN LA ESTRUCTURACIÓN Y SEGUIMIENTO DE LOS PROGRAMAS Y PROYECTOS DEL ISVIMED EN EL MARCO DEL LABORATORIO DE VIVIENDA Y HÁBITAT DEL ISVIMED.</t>
  </si>
  <si>
    <t>EJECUCION DEL PROGRAMA DE BIENESTAR SOCIAL Y SST PARA LOS EMPLEADOS PÚBLICOS DEL INSTITUTO DE VIVIENDA Y HABITAT DE MEDELLIN; DURANTE EL SEGUNDO SEMESTRE DEL AÑO 2022, MEDIANTE LA REALIZACIÓN DE JORNADAS, ACTIVIDADES Y PROGRAMAS DE BIENESTAR SOCIAL, SALUD OCUPACIONAL, PROGRAMAS RECREATIVOS Y DEPORTIVOS, EN COORDINACIÓN CON SUBDIRECCIÓN DE LA ENTIDAD</t>
  </si>
  <si>
    <t>SUMINISTRO DE MATERIALES DE FERRETERÍA PARA REALIZAR REPARACIONES LOCATIVAS A LAS SEDES DEL INSTITUTO SOCIAL DE VIVIENDA Y HÁBITAT DE MEDELLÍN – ISVIMED.</t>
  </si>
  <si>
    <t>PRESTAR SERVICIOS PARA EL DESARROLLO DEL PLAN INSTITUCIONAL DE CAPACITACIÓN DIRIGIDO A LOS FUNCIONARIOS DEL INSTITUTO SOCIAL DE VIVIENDA Y HÁBITAT DE MEDELLÍN – ISVIMED PARA LA VIGENCIA 2022.</t>
  </si>
  <si>
    <t>10/08/2022</t>
  </si>
  <si>
    <t>03/08/2022</t>
  </si>
  <si>
    <t>09/08/2022</t>
  </si>
  <si>
    <t>09/09/2022</t>
  </si>
  <si>
    <t>02/08/2022</t>
  </si>
  <si>
    <t>16/08/2022</t>
  </si>
  <si>
    <t>29/08/2022</t>
  </si>
  <si>
    <t>219
799</t>
  </si>
  <si>
    <t xml:space="preserve"> 31/08/2022
Ampliación:
15/12/2022</t>
  </si>
  <si>
    <t>Valor inicial:
$ 245.000.000
Adición:
$ 122.500.000</t>
  </si>
  <si>
    <t>238
847</t>
  </si>
  <si>
    <t>396
776</t>
  </si>
  <si>
    <t>437
642</t>
  </si>
  <si>
    <t>terminado</t>
  </si>
  <si>
    <t>https://community.secop.gov.co/Public/Tendering/OpportunityDetail/Index?noticeUID=CO1.NTC.3132923&amp;isFromPublicArea=True&amp;isModal=False</t>
  </si>
  <si>
    <t xml:space="preserve">https://community.secop.gov.co/Public/Tendering/OpportunityDetail/Index?noticeUID=CO1.NTC.3052063&amp;isFromPublicArea=True&amp;isModal=False
</t>
  </si>
  <si>
    <t>https://community.secop.gov.co/Public/Tendering/OpportunityDetail/Index?noticeUID=CO1.NTC.3096069&amp;isFromPublicArea=True&amp;isModal=False</t>
  </si>
  <si>
    <t>434 de 2022</t>
  </si>
  <si>
    <t>GLOBAL COLOMBIA CERTIFICACIÓN S.A.S</t>
  </si>
  <si>
    <t>REALIZAR FORMACIÓN DE AUDITORES INTERNOS EN LAS NORMAS HSEQ (ISO 9001: 2015, ISO 14001: 2015, ISO 45001: 2018) PARA EL INSTITUTO SOCIAL DE VIVIENDA Y HÁBITAT DE MEDELLÍN-ISVIMED.</t>
  </si>
  <si>
    <t>https://community.secop.gov.co/Public/Tendering/OpportunityDetail/Index?noticeUID=CO1.NTC.3101863&amp;isFromPublicArea=True&amp;isModal=False</t>
  </si>
  <si>
    <t>339 de 2022</t>
  </si>
  <si>
    <t>340 de 2022</t>
  </si>
  <si>
    <t>341 de 2022</t>
  </si>
  <si>
    <t>342 de 2022</t>
  </si>
  <si>
    <t>343 de 2022</t>
  </si>
  <si>
    <t>345 de 2022</t>
  </si>
  <si>
    <t>346 de 2022</t>
  </si>
  <si>
    <t>347 de 2022</t>
  </si>
  <si>
    <t>348 de 2022</t>
  </si>
  <si>
    <t>349 de 2022</t>
  </si>
  <si>
    <t>350 de 2022</t>
  </si>
  <si>
    <t>351 de 2022</t>
  </si>
  <si>
    <t>353 de 2022</t>
  </si>
  <si>
    <t>354 de 2022</t>
  </si>
  <si>
    <t>355 de 2022</t>
  </si>
  <si>
    <t>356 de 2022</t>
  </si>
  <si>
    <t>357 de 2022</t>
  </si>
  <si>
    <t>358 de 2022</t>
  </si>
  <si>
    <t>359 de 2022</t>
  </si>
  <si>
    <t>360 de 2022</t>
  </si>
  <si>
    <t>361 de 2022</t>
  </si>
  <si>
    <t>362 de 2022</t>
  </si>
  <si>
    <t>363 de 2022</t>
  </si>
  <si>
    <t>364 de 2022</t>
  </si>
  <si>
    <t>365 de 2022</t>
  </si>
  <si>
    <t>366 de 2022</t>
  </si>
  <si>
    <t>367 de 2022</t>
  </si>
  <si>
    <t>368 de 2022</t>
  </si>
  <si>
    <t>369 de 2022</t>
  </si>
  <si>
    <t>370 de 2022</t>
  </si>
  <si>
    <t>371 de 2022</t>
  </si>
  <si>
    <t>372 de 2022</t>
  </si>
  <si>
    <t>373 de 2022</t>
  </si>
  <si>
    <t>374 de 2022</t>
  </si>
  <si>
    <t>375 de 2022</t>
  </si>
  <si>
    <t>376 de 2022</t>
  </si>
  <si>
    <t>377 de 2022</t>
  </si>
  <si>
    <t>378 de 2022</t>
  </si>
  <si>
    <t>379 de 2022</t>
  </si>
  <si>
    <t>380 de 2022</t>
  </si>
  <si>
    <t>381 de 2022</t>
  </si>
  <si>
    <t>382 de 2022</t>
  </si>
  <si>
    <t>383 de 2022</t>
  </si>
  <si>
    <t>384 de 2022</t>
  </si>
  <si>
    <t>385 de 2022</t>
  </si>
  <si>
    <t>386 de 2022</t>
  </si>
  <si>
    <t>387 de 2022</t>
  </si>
  <si>
    <t>388 de 2022</t>
  </si>
  <si>
    <t>389 de 2022</t>
  </si>
  <si>
    <t>390 de 2022</t>
  </si>
  <si>
    <t>391 de 2022</t>
  </si>
  <si>
    <t>392 de 2022</t>
  </si>
  <si>
    <t>393 de 2022</t>
  </si>
  <si>
    <t>394 de 2022</t>
  </si>
  <si>
    <t>395 de 2022</t>
  </si>
  <si>
    <t>396 de 2022</t>
  </si>
  <si>
    <t>397 de 2022</t>
  </si>
  <si>
    <t>398 de 2022</t>
  </si>
  <si>
    <t>399 de 2022</t>
  </si>
  <si>
    <t>400 de 2022</t>
  </si>
  <si>
    <t>402 de 2022</t>
  </si>
  <si>
    <t>403 de 2022</t>
  </si>
  <si>
    <t>404 de 2022</t>
  </si>
  <si>
    <t>405 de 2022</t>
  </si>
  <si>
    <t>406 de 2022</t>
  </si>
  <si>
    <t>407 de 2022</t>
  </si>
  <si>
    <t>408 de 2022</t>
  </si>
  <si>
    <t>409 de 2022</t>
  </si>
  <si>
    <t>410 de 2022</t>
  </si>
  <si>
    <t>411 de 2022</t>
  </si>
  <si>
    <t>412 de 2022</t>
  </si>
  <si>
    <t>413 de 2022</t>
  </si>
  <si>
    <t>414 de 2022</t>
  </si>
  <si>
    <t>416 de 2022</t>
  </si>
  <si>
    <t>417 de 2022</t>
  </si>
  <si>
    <t>418 de 2022</t>
  </si>
  <si>
    <t>419 de 2022</t>
  </si>
  <si>
    <t>420 de 2022</t>
  </si>
  <si>
    <t>423 de 2022</t>
  </si>
  <si>
    <t>424 de 2022</t>
  </si>
  <si>
    <t>425 de 2022</t>
  </si>
  <si>
    <t>426 de 2022</t>
  </si>
  <si>
    <t>427 de 2022</t>
  </si>
  <si>
    <t>428 de 2022</t>
  </si>
  <si>
    <t>429 de 2022</t>
  </si>
  <si>
    <t>430 de 2022</t>
  </si>
  <si>
    <t>431 de 2022</t>
  </si>
  <si>
    <t>432 de 2022</t>
  </si>
  <si>
    <t>433 de 2022</t>
  </si>
  <si>
    <t>435 de 2022</t>
  </si>
  <si>
    <t>436 de 2022</t>
  </si>
  <si>
    <t>437 de 2022</t>
  </si>
  <si>
    <t>438 de 2022</t>
  </si>
  <si>
    <t>439 de 2022</t>
  </si>
  <si>
    <t>440 de 2022</t>
  </si>
  <si>
    <t xml:space="preserve"> SINDY JOHANA RODRIGUEZ GAVIRIA</t>
  </si>
  <si>
    <t xml:space="preserve"> CARLOS MAURICIO LOAIZA CARDONA</t>
  </si>
  <si>
    <t xml:space="preserve"> WILMAR ADRIAN MESA VALENCIA</t>
  </si>
  <si>
    <t>441 de 2022</t>
  </si>
  <si>
    <t>443 de 2022</t>
  </si>
  <si>
    <t>444 de 2022</t>
  </si>
  <si>
    <t>445 de 2022</t>
  </si>
  <si>
    <t>446 de 2022</t>
  </si>
  <si>
    <t>447 de 2022</t>
  </si>
  <si>
    <t>448 de 2022</t>
  </si>
  <si>
    <t>449 de 2022</t>
  </si>
  <si>
    <t>450 de 2022</t>
  </si>
  <si>
    <t>451 de 2022</t>
  </si>
  <si>
    <t>453 de 2022</t>
  </si>
  <si>
    <t>454 de 2022</t>
  </si>
  <si>
    <t>455 de 2022</t>
  </si>
  <si>
    <t>456 de 2022</t>
  </si>
  <si>
    <t>457 de 2022</t>
  </si>
  <si>
    <t>458 de 2022</t>
  </si>
  <si>
    <t>459 de 2022</t>
  </si>
  <si>
    <t>460 de 2022</t>
  </si>
  <si>
    <t>462 de 2022</t>
  </si>
  <si>
    <t>463 de 2022</t>
  </si>
  <si>
    <t>464 de 2022</t>
  </si>
  <si>
    <t xml:space="preserve"> DUVAN ALBERTO GRACIANO GIRALDO</t>
  </si>
  <si>
    <t xml:space="preserve"> VIALENIS DANELIS ALVAREZ PALOMINO</t>
  </si>
  <si>
    <t>467 de 2022</t>
  </si>
  <si>
    <t>468 de 2022</t>
  </si>
  <si>
    <t>469 de 2022</t>
  </si>
  <si>
    <t>470 de 2022</t>
  </si>
  <si>
    <t>471 de 2022</t>
  </si>
  <si>
    <t>472 de 2022</t>
  </si>
  <si>
    <t>473 de 2022</t>
  </si>
  <si>
    <t>474 de 2022</t>
  </si>
  <si>
    <t>475 de 2022</t>
  </si>
  <si>
    <t>476 de 2022</t>
  </si>
  <si>
    <t>477 de 2022</t>
  </si>
  <si>
    <t>478 de 2022</t>
  </si>
  <si>
    <t>479 de 2022</t>
  </si>
  <si>
    <t>480 de 2022</t>
  </si>
  <si>
    <t>481 de 2022</t>
  </si>
  <si>
    <t>482 de 2022</t>
  </si>
  <si>
    <t>483 de 2022</t>
  </si>
  <si>
    <t>484 de 2022</t>
  </si>
  <si>
    <t>485 de 2022</t>
  </si>
  <si>
    <t>486 de 2022</t>
  </si>
  <si>
    <t>487 de 2022</t>
  </si>
  <si>
    <t>488 de 2022</t>
  </si>
  <si>
    <t>489 de 2022</t>
  </si>
  <si>
    <t>490 de 2022</t>
  </si>
  <si>
    <t>491 de 2022</t>
  </si>
  <si>
    <t>492 de 2022</t>
  </si>
  <si>
    <t>494 de 2022</t>
  </si>
  <si>
    <t>496 de 2022</t>
  </si>
  <si>
    <t>497 de 2022</t>
  </si>
  <si>
    <t>498 de 2022</t>
  </si>
  <si>
    <t>499 de 2022</t>
  </si>
  <si>
    <t>500 de 2022</t>
  </si>
  <si>
    <t>501 de 2022</t>
  </si>
  <si>
    <t>502 de 2022</t>
  </si>
  <si>
    <t>503 de 2022</t>
  </si>
  <si>
    <t>504 de 2022</t>
  </si>
  <si>
    <t>505 de 2022</t>
  </si>
  <si>
    <t xml:space="preserve"> NATALIA SUAREZ BETANCUR</t>
  </si>
  <si>
    <t>506 de 2022</t>
  </si>
  <si>
    <t>507 de 2022</t>
  </si>
  <si>
    <t>508 de 2022</t>
  </si>
  <si>
    <t>509 de 2022</t>
  </si>
  <si>
    <t>510 de 2022</t>
  </si>
  <si>
    <t>511 de 2022</t>
  </si>
  <si>
    <t>512 de 2022</t>
  </si>
  <si>
    <t>513 de 2022</t>
  </si>
  <si>
    <t>514 de 2022</t>
  </si>
  <si>
    <t>515 de 2022</t>
  </si>
  <si>
    <t>516 de 2022</t>
  </si>
  <si>
    <t>518 de 2022</t>
  </si>
  <si>
    <t>520 de 2022</t>
  </si>
  <si>
    <t>521 de 2022</t>
  </si>
  <si>
    <t>522 de 2022</t>
  </si>
  <si>
    <t>523 de 2022</t>
  </si>
  <si>
    <t>524 de 2022</t>
  </si>
  <si>
    <t>525 de 2022</t>
  </si>
  <si>
    <t>526 de 2022</t>
  </si>
  <si>
    <t>527 de 2022</t>
  </si>
  <si>
    <t>528 de 2022</t>
  </si>
  <si>
    <t>529 de 2022</t>
  </si>
  <si>
    <t>530 de 2022</t>
  </si>
  <si>
    <t>531 de 2022</t>
  </si>
  <si>
    <t>532 de 2022</t>
  </si>
  <si>
    <t>533 de 2022</t>
  </si>
  <si>
    <t>534 de 2022</t>
  </si>
  <si>
    <t xml:space="preserve"> LIZA   MILEYBY  RUA METAUTE</t>
  </si>
  <si>
    <t>535 de 2022</t>
  </si>
  <si>
    <t>536 de 2022</t>
  </si>
  <si>
    <t>537 de 2022</t>
  </si>
  <si>
    <t>538 de 2022</t>
  </si>
  <si>
    <t>539 de 2022</t>
  </si>
  <si>
    <t>540 de 2022</t>
  </si>
  <si>
    <t>541 de 2022</t>
  </si>
  <si>
    <t>542 de 2022</t>
  </si>
  <si>
    <t>543 de 2022</t>
  </si>
  <si>
    <t>544 de 2022</t>
  </si>
  <si>
    <t xml:space="preserve"> KELLY JIMENEZ PEREZ</t>
  </si>
  <si>
    <t xml:space="preserve"> KELY MARCELA MACIAS JIMENEZ</t>
  </si>
  <si>
    <t>INNOVAR IT S.A.S</t>
  </si>
  <si>
    <t>PRESTACIÓN DE SERVICIOS PARA LA IMPLEMENTACIÓN Y PUESTA EN MARCHA DE LA TRANSICIÓN DEL PROTOCOLO IPV4 AL PROTOCOLO IPV6 PARA LA RED DE DATOS, SERVIDORES Y DEMÁS EQUIPOS DE RED DEL INSTITUTO SOCIAL DE VIVIENDA Y HÁBITAT DE MEDELLÍN – ISVIMED</t>
  </si>
  <si>
    <t xml:space="preserve"> JULIANA JIMENEZ MESA</t>
  </si>
  <si>
    <t xml:space="preserve"> JORGE  ELIECER GONZALEZ MEJIA</t>
  </si>
  <si>
    <t xml:space="preserve"> STEFANY MONSALVE HERNÁNDEZ</t>
  </si>
  <si>
    <t>546 de 2022</t>
  </si>
  <si>
    <t>547 de 2022</t>
  </si>
  <si>
    <t>548 de 2022</t>
  </si>
  <si>
    <t>550 de 2022</t>
  </si>
  <si>
    <t>551 de 2022</t>
  </si>
  <si>
    <t>552 de 2022</t>
  </si>
  <si>
    <t>553 de 2022</t>
  </si>
  <si>
    <t>554 de 2022</t>
  </si>
  <si>
    <t>555 de 2022</t>
  </si>
  <si>
    <t>556 de 2022</t>
  </si>
  <si>
    <t>557 de 2022</t>
  </si>
  <si>
    <t>558 de 2022</t>
  </si>
  <si>
    <t>559 de 2022</t>
  </si>
  <si>
    <t xml:space="preserve"> CARLOS NICOLAS MATURANA MACHADO</t>
  </si>
  <si>
    <t xml:space="preserve"> ANDRES FELIPE PINEDA QUINTERO</t>
  </si>
  <si>
    <t xml:space="preserve"> ASTRID MARIANA RODRIGUEZ MONSALVE</t>
  </si>
  <si>
    <t xml:space="preserve"> DANIEL IGNACIO MUÑOZ RESTREPO</t>
  </si>
  <si>
    <t xml:space="preserve"> DUVAN DE JESUS  CASTAÑEDA  GARCIA</t>
  </si>
  <si>
    <t xml:space="preserve"> MARIA  CLARA  GOMEZ HENRIQUEZ</t>
  </si>
  <si>
    <t xml:space="preserve"> JHON DARWIN MOSQUERA PEREA</t>
  </si>
  <si>
    <t xml:space="preserve"> PAOLA ANDREA TABARES MORALES</t>
  </si>
  <si>
    <t xml:space="preserve"> LUIS CARLOS PALACIOS MENA</t>
  </si>
  <si>
    <t>OSCAR    AUGUSTO BOHORQUEZ ESPITIA</t>
  </si>
  <si>
    <t xml:space="preserve">PRESTACIÓN DE SERVICIOS PROFESIONALES Y DE APOYO A LA GESTIÓN 7, PARA APOYAR LAS ACTIVIDADES DE LA SUBDIRECCIÓN JURÍDICA DE MANERA ESPECIALIZADA, EN LOS PROYECTOS Y PROGRAMAS DEL PLAN DE DESARROLLO "MEDELLÍN FUTURO, 2020-2023" </t>
  </si>
  <si>
    <t>PRESTACIÓN DE SERVICIOS PROFESIONALES Y DE APOYO A LA GESTIÓN 5, PARA APOYAR LAS ACTIVIDADES DE LA SUBDIRECCIÓN JURÍDICA DE MANERA ESPECIALIZADA, EN LOS PROYECTOS Y PROGRAMAS DEL PLAN DE DESARROLLO "MEDELLÍN FUTURO, 2020-2023"</t>
  </si>
  <si>
    <t>APOYAR AL ISVIMED DESDE LA OFICINA DE LA JEFATURA DE CONTROL INTERNO EN LA REALIZACIÓN DE AUDITORÍAS INTERNAS Y DE LEY; ASI COMO EN LA ELABORACIÓN DE LOS INFORMES QUE SE GENERAN EN ESTA JEFATURA.</t>
  </si>
  <si>
    <t>PRESTACIÓN DE SERVICIOS PROFESIONALES Y DE APOYO A LA GESTIÓN 6, PARA APOYAR LAS ACTIVIDADES DE LA SUBDIRECCIÓN JURÍDICA DE MANERA ESPECIALIZADA, EN LOS PROYECTOS Y PROGRAMAS DEL PLAN DESARROLLO MEDELLÍN FUTURO, 2020-2023"</t>
  </si>
  <si>
    <t xml:space="preserve">APOYAR AL ISVIMED EN EL PROCESO ADMINISTRATIVO Y FINANCIERO, DESDE EL COMPONENTE OPERATIVO EN EL AREA DE PRESUPUESTO Y TESORERIA </t>
  </si>
  <si>
    <t>PRESTACIÓN DE SERVICIOS Y DE APOYO A LA GESTIÓN 1, PARA APOYAR DESDE EL COMPONENTE ADMINISTRATIVO Y LOGÍSTICO LAS FUNCIONES CORPORATIVAS DE LA SUBDIRECCIÓN JURÍDICA, EN LOS PROYECTOS Y PROGRAMAS DEL PLAN DE DESARROLLO, "MEDELLÍN FUTURO, 2020-2023"</t>
  </si>
  <si>
    <t xml:space="preserve">APOYAR AL ISVIMED EN EL PROCESAMIENTO DE LA INFORMACIÓN CONTABLE Y CONTRIBUIR EN EL CUMPLIMIENTO DE TAREAS Y COMPROMISOS EN MATERIA FINANCIERA Y CONTABLE </t>
  </si>
  <si>
    <t>PRESTACIÓN DE SERVICIOS PROFESIONALES Y DE APOYO A LA GESTIÓN 3, PARA APOYAR LAS FUNCIONES CORPORATIVAS DEL ISVIMED, EN LOS PROYECTOS Y PROGRAMAS DEL PLAN DE DESARROLLO "MEDELLÍN FUTURO, 2020-2023"</t>
  </si>
  <si>
    <t>APOYO 2 AL EQUIPO PROFESIONAL EN LA EJECUCIÓN DEL PROGRAMA DE MEJORAMIENTO INTEGRAL DE BARRIOS EN EL PROYECTO MEJORAMIENTO DE VIVIENDA, DESDE EL ÁREA O COMPONENTE ADMINISTRATIVO.</t>
  </si>
  <si>
    <t>PRESTACIÓN DE SERVICIOS PROFESIONALES Y DE APOYO A LA GESTIÓN 2, PARA APOYAR A LA SUBDIRECCIÓN JURÍDICA, EN LOS PROYECTOS Y PROGRAMAS DEL PLAN DE DESARROLLO "MEDELLÍN FUTURO, 2020-2023"</t>
  </si>
  <si>
    <t xml:space="preserve">PRESTACIÓN DE SERVICIOS PROFESIONALES COMO APOYO 4 EN LA ESTRUCTURACIÓN DE LOS PROGRAMAS Y PROYECTOS DE VIVIENDA SOCIAL DEL ISVIMED DESDE EL COMPONENTE ESTRATÉGICO </t>
  </si>
  <si>
    <t>01/09/2022</t>
  </si>
  <si>
    <t>30/12/2022</t>
  </si>
  <si>
    <t>15/12/2022</t>
  </si>
  <si>
    <t>30/10/2022</t>
  </si>
  <si>
    <t>PRESTACIÓN DE SERVICIOS PROFESIONALES Y DE APOYO A LA GESTIÓN 15, PARA APOYAR LAS FUNCIONES CORPORATIVAS DE LA SUBDIRECCIÓN JURÍDICA, EN LOS PROYECTOS Y PROGRAMAS DEL PLAN DE DESARROLLO "MEDELLÍN FUTURO, 2020-2023"</t>
  </si>
  <si>
    <t xml:space="preserve">PRESTACIÓN DE SERVICIOS COMO APOYO 2 AL ISVIMED EN LAS DIFERETES ACTIVIDADES ADMINISTRATIVAS DE TALENTO HUMANO DESDE EL COMPONENTE CONTABLE Y FINANCIERO.  </t>
  </si>
  <si>
    <t>APOYAR LA EJECUCIÓN DEL PROGRAMA DE MEJORAMIENTO INTEGRAL DE BARRIOS EN EL PROYECTO MEJORAMIENTO DE VIVIENDA, DESDE LA ARTICULACIÓN DEL COMPONENTE TÉCNICO, ADMINISTRATIVO Y FINANCIERO</t>
  </si>
  <si>
    <t xml:space="preserve">APOYAR LA EJECUCIÓN DE LOS PROGRAMAS Y PROYECTOS DESDE EL COMPONENTE JURÍDICO EN LA SUBDIRECCIÓN POBLACIONAL.  </t>
  </si>
  <si>
    <t>APOYAR AL EQUIPO PROFESIONAL EN LA EJECUCIÓN DEL PROGRAMA NUEVOS DESARROLLOS HABITACIONALES EN EL PROYECTO DE VIVIENDA NUEVA, DESDE EL COMPONENTE TÉCNICO DESDE EL ÁREA DE PNC</t>
  </si>
  <si>
    <t xml:space="preserve">PRESTACIÓN DE SERVICIOS PROFESIONALES COMO APOYO 3 AL ISVIMED EN LA ESTRUCTURACIÓN Y SEGUIMIENTO DE LOS PROGRAMAS Y PROYECTOS DEL PLAN DE DESARROLLO MEDELLÍN FUTURO 2020-2023 </t>
  </si>
  <si>
    <t>APOYO 1 A LA EJECUCIÓN DEL PROGRAMA DE MEJORAMIENTO INTEGRAL DE BARRIOS EN EL PROYECTO MEJORAMIENTO DE VIVIENDA PARA LA ASIGNACIÓN DE SUBSIDIOS MUNICIPALES</t>
  </si>
  <si>
    <t xml:space="preserve">PRESTACIÓN DE SERVICIOS PROFESIONALES COMO APOYO 2 EN LA ESTRUCTURACIÓN, IMPLEMENTACIÓN Y SEGUIMIENTO DE LOS PROGRAMAS, PROYECTOS, PLANES, MODELOS Y POLÍTICAS A CARGO DEL ISVIMED. </t>
  </si>
  <si>
    <t xml:space="preserve">APOYO 10 EN EL PROCESO ADMINISTRATIVO Y FINANCIERO DESDE EL COMPONENTE DOCUMENTAL Y OPERATIVO DE LOS PROYECTOS DEL ISVIMED.  </t>
  </si>
  <si>
    <t>APOYAR A LA SUBDIRECCIÓN DE DOTACIÓN EN LA EJECUCIÓN DEL PROGRAMA DE MEJORAMIENTO INTEGRAL DE BARRIOS EN EL PROYECTO DE MEJORAMIENTO DE VIVIENDA, DESDE EL AREA O COMPONENTE ADMINISTRATIVO</t>
  </si>
  <si>
    <t xml:space="preserve">PRESTACIÓN DE SERVICIOS PROFESIONALES COMO APOYO 1 EN LA ESTRUCTURACIÓN DE LOS PROGRAMAS Y PROYECTOS DE VIVIENDA SOCIAL DEL ISVIMED DESDE EL COMPONENTE ESTRATÉGICO </t>
  </si>
  <si>
    <t xml:space="preserve">PRESTACIÓN DE SERVICIOS Y DE APOYO A LA GESTIÓN 3, PARA APOYAR DESDE EL COMPONENTE ADMINNISTRATIVO Y LOGÍSTICO LAS FUNCIONES CORPORATIVAS DE LA SUBDIRECCIÓN JURÍDICA, EN LOS PROYECTOS Y PROGRAMAS DEL PLAN DE DESARROLLO, "MEDELLÍN FUTURO, 2020-2023" </t>
  </si>
  <si>
    <t>APOYO 3 A LA EJECUCIÓN DEL PROGRAMA DE MEJORAMIENTO INTEGRAL DE BARRIOS EN EL PROYECTO MEJORAMIENTO DE VIVIENDA PARA LA ASIGNACIÓN DE SUBSIDIOS MUNICIPALES</t>
  </si>
  <si>
    <t>PRESTACIÓN DE SERVICIOS PROFESIONALES Y DE APOYO A LA GESTIÓN 1, PARA APOYAR LAS FUNCIONES CORPORATIVAS DE LA SUBDIRECCIÓN JURÍDICA DE MANERA ESPECIALIZADA, EN LOS PROYECTOS Y PROGRAMAS DEL PLAN DE DESARROLLO "MEDELLÍN FUTURO, 2020-2023"</t>
  </si>
  <si>
    <t>APOYO 1 AL EQUIPO PROFESIONAL EN LA EJECUCIÓN DEL PROGRAMA DE MEJORAMIENTO INTEGRAL DE BARRIOS EN EL PROYECTO MEJORAMIENTO DE VIVIENDA, DESDE EL ÁREA O COMPONENTE TÉCNICO</t>
  </si>
  <si>
    <t xml:space="preserve">APOYAR LA EJECUCION DE LOS PROGRAMAS Y PROYECTOS DEL ISVIMED EN EL SOPORTE TECNICO DE LA RED DE DATOS Y LOS RECURSOS TECGNOLOGICOS. </t>
  </si>
  <si>
    <t xml:space="preserve">PRESTACIÓN DE SERVICIOS PROFESIONALES COMO APOYO 1 EN LA ESTRUCTURACIÓN Y SEGUIMIENTO DE LOS PROGRAMAS Y PROYECTOS DEL ISVIMED DESDE EL COMPONENTE SOCIAL. </t>
  </si>
  <si>
    <t>APOYO 4 AL EQUIPO PROFESIONAL EN LA EJECUCIÓN DEL PROGRAMA DE MEJORAMIENTO INTEGRAL DE BARRIOS EN EL PROYECTO MEJORAMIENTO DE VIVIENDA, DESDE EL ÁREA O COMPONENTE TÉCNICO</t>
  </si>
  <si>
    <t xml:space="preserve">PRESTACIÓN DE SERVICIOS COMO APOYO AL ISVIMED DESDE EL COMPONENTE ADMINISTRATIVO Y FINANCIERO EN LA GESTIÓN DE LAS ACTIVIDADES PROPIAS DEL PROCESO DE TESORERÍA.  </t>
  </si>
  <si>
    <t xml:space="preserve">PRESTACIÓN DE SERVICIOS PROFESIONALES COMO APOYO 1 EN LA ESTRUCTURACIÓN Y SEGUIMIENTO DE LOS PROGRAMAS Y PROYECTOS DEL ISVIMED DESDE EL COMPONENTE DE MANTENIMIENTO Y MEJORA DEL SISTEMA DE GESTIÓN DE CALIDAD SGC </t>
  </si>
  <si>
    <t>APOYO 2 AL EQUIPO PROFESIONAL EN LA EJECUCIÓN DEL PROGRAMA DE MEJORAMIENTO INTEGRAL DE BARRIOS EN EL PROYECTO MEJORAMIENTO DE VIVIENDA, DESDE EL ÁREA O COMPONENTE TÉCNICO</t>
  </si>
  <si>
    <t>PRESTACIÓN DE SERVICIOS PROFESIONALES Y DE APOYO A LA GESTIÓN 3, PARA APOYAR LAS FUNCIONES CORPORATIVAS DE LA SUBDIRECCIÓN JURÍDICA DE MANERA ESPECIALIZADA, EN LOS PROYECTOS Y PROGRAMAS DEL PLAN DE DESARROLLO "MEDELLÍN FUTURO, 2020-2023"</t>
  </si>
  <si>
    <t xml:space="preserve">PRESTACIÓN DE SERVICIOS COMO APOYO AL ISVIMED DESDE EL COMPONENTE OPERATIVO, EN LA GESTIÓN DE LOS NEGOCIOS FIDUCIARIOS. </t>
  </si>
  <si>
    <t xml:space="preserve">PRESTACIÓN DE SERVICIOS PROFESIONALES COMO APOYO 3 EN LA ESTRUCTURACIÓN DE LOS PROGRAMAS Y PROYECTOS DE VIVIENDA SOCIAL DEL ISVIMED DESDE EL COMPONENTE TÉCNICO. </t>
  </si>
  <si>
    <t>APOYO 5 AL EQUIPO PROFESIONAL EN LA EJECUCIÓN DEL PROGRAMA DE MEJORAMIENTO INTEGRAL DE BARRIOS EN EL PROYECTO MEJORAMIENTO DE VIVIENDA, DESDE EL ÁREA O COMPONENTE TÉCNICO</t>
  </si>
  <si>
    <t xml:space="preserve">PRESTACION DE SERVICIOS PROFESIONALES  EN LA GESTION DE LA CARTERA HIPOTECARIA DEL INSTITUTO SOCIAL DE VIVIENDA Y HABITAT DE MEDELLIN -ISVIMED.  </t>
  </si>
  <si>
    <t>APOYO 1 A LA EJECUCIÓN DEL PROGRAMA MEJORAMIENTO INTEGRAL DE BARRIOS, EN EL PROYECTO MEJORAMIENTO DE VIVIENDA, DESDE EL ÁREA O COMPONENTE SOCIAL</t>
  </si>
  <si>
    <t>APOYO 7 AL EQUIPO PROFESIONAL EN LA EJECUCIÓN DEL PROGRAMA DE MEJORAMIENTO INTEGRAL DE BARRIOS EN EL PROYECTO MEJORAMIENTO DE VIVIENDA, DESDE EL ÁREA O COMPONENTE TÉCNICO</t>
  </si>
  <si>
    <t xml:space="preserve">APOYO 1  EN EL PROCESO ADMINISTRATIVO Y FINANCIERO DESDE EL COMPONENTE DOCUMENTAL Y OPERATIVO DE LOS PROYECTOS DEL ISVIMED </t>
  </si>
  <si>
    <t>APOYO 3 AL EQUIPO PROFESIONAL EN LA EJECUCIÓN DEL PROGRAMA DE MEJORAMIENTO INTEGRAL DE BARRIOS EN EL PROYECTO MEJORAMIENTO DE VIVIENDA, DESDE EL ÁREA O COMPONENTE TÉCNICO</t>
  </si>
  <si>
    <t>APOYAR A LA SUBDIRECCIÓN DE DOTACIÓN DE VIVIENDA Y HÁBITAT EN LA RECOPILACIÓN DE LA INFORMACIÓN Y SANEAMIENTO DE LOS SALDOS QUE SE ENCUENTRAN EN LAS DIFERENTES FIDUCIAS</t>
  </si>
  <si>
    <t xml:space="preserve">APOYAR LA EJECUCIÓN DEL PROGRAMA “GESTIÓN DE NUEVOS DESARROLLOS HABITACIONALES DE VIVIENDA SOCIAL”, EN EL PROYECTO “VIVIENDA NUEVA” DESDE EL ACOMPAÑAMIENTO ADMINISTRATIVO Y SOCIAL A LA POBLACIÓN DE DEMANDA LIBRE. </t>
  </si>
  <si>
    <t xml:space="preserve">PRESTACIÓN DE SERVICIOS AL ISVIMED COMO APOYO 2 EN LOS PROCESOS ADMINISTRATIVOS Y OPERATIVOS DEL SISTEMA DE GESTIÓN DOCUMENTAL. </t>
  </si>
  <si>
    <t xml:space="preserve">APOYAR LA ADMINISTRACIÓN DEL TALENTO HUMANO DE PLANTA, GARANTIZANDO QUE EL PERSONAL CUENTE CON LA IDONEIDAD NECESARIA PARA CUMPLIR CON LA ESTRATEGIA INSTITUCIONAL, GARANTIZANDO A SU VEZ EL CUIDADO, LA PROMOCIÓN Y PREVENCIÓN DE SU SALUD EN EL DESARROLLO DE SUS FUNCIONES. </t>
  </si>
  <si>
    <t xml:space="preserve">PRESTACIÓN DE SERVICIOS COMO APOYO 1 DURANTE LA ETAPA DE VERIFICACIÓN DE CUMPLIMIENTO DE OBLIGACIONES DE ACUERDO A LA NORMATIVIDAD VIGENTE EN LA MODALIDAD DE VIVIENDA NUEVA . </t>
  </si>
  <si>
    <t>PRESTACIÓN DE SERVICIOS PROFESIONALES Y DE APOYO A LA GESTIÓN 3, PARA APOYAR A LA SUBDIRECCIÓN JURIDICA, EN LOS PROYECTOS Y PROGRAMAS DE TITULACIÓN DE BIENES FISCALES DEL PLAN DE DESARROLLO "MEDELLÍN FUTURO, 2020-2023"</t>
  </si>
  <si>
    <t>PRESTACIÓN DE SERVICIOS PROFESIONALES Y DE APOYO A LA GESTIÓN 1, PARA APOYAR A LA SUBDIRECCIÓN JURIDICA, EN LOS PROYECTOS Y PROGRAMAS DE SANEAMIENTO PREDIAL DEL PLAN DE DESARROLLO "MEDELLÍN FUTURO, 2020-2023"</t>
  </si>
  <si>
    <t xml:space="preserve">PRESTACIÓN DE SERVICIOS Y DE APOYO A LA GESTIÓN PARA LAS FUNCIONES ADMINISTRATIVAS Y OPERATIVAS DE LA SUBDIRECCIÓN POBLACIONAL. </t>
  </si>
  <si>
    <t xml:space="preserve">PRESTACIÓN DE SERVICIOS COMO APOYO DESDE EL COMPONENTE OPERATIVO Y LOGÍSTICO DURANTE LA ETAPA DE VERIFICACIÓN DE CUMPLIMIENTO DE OBLIGACIONES DE ACUERDO A LA NORMATIVIDAD VIGENTE EN LA MODALIDAD DE VIVIENDA NUEVA  </t>
  </si>
  <si>
    <t>APOYO  A LA GESTIÓN, CON EL FIN DE ACOMPAÑAR DESDE LA SUBDIRECCIÓN POBLACIONAL EL PROCESO DE PLANEACIÓN, EJECUCIÓN, SEGUIMIENTO Y EVALUACIÓN DEL MODELO DE INTERVENCIÓN, DESDE LOS DIFERENTES PROGRAMAS Y PROYECTOS DEL INSTITUTO.</t>
  </si>
  <si>
    <t xml:space="preserve">PRESTAR LOS SERVICIOS PROFESIONALES DE CONTADOR PÚBLICO PARA EL ISVIMED.  </t>
  </si>
  <si>
    <t xml:space="preserve">PRESTACIÓN DE SERVICIOS PROFESIONALES COMO APOYO 1 AL ISVIMED, EN LA LÍNEA DE ASISTENCIA SOCIAL PARA PROYECTOS HABITACIONALES DESDE EL COMPONENTE JURÍDICO </t>
  </si>
  <si>
    <t xml:space="preserve">PRESTACIÓN DE SERVICIOS TÉCNICOS PARA EL APOYO EN LA BÚSQUEDA DE OFERTA INMOBILIARIA QUE POSIBILITE LA EJECUCIÓN DEL CONTRATO INTERADMINISTRATIVO DE MANDATO SIN REPRESENTACIÓN N° 4600072984 DE 2017 SUSCRITO ENTRE EL ISVIMED Y LA SECRETARÍA DE SERVICIOS Y SUMINISTROS, EN EL MARCO DEL PROYECTO PARA LA CONSTRUCCIÓN Y EL MEJORAMIENTO DE LA CONEXIÓN VIAL NORTE. </t>
  </si>
  <si>
    <t xml:space="preserve">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 </t>
  </si>
  <si>
    <t xml:space="preserve">APOYAR TÉCNICAMENTE LOS PROCESOS DE VERIFICACIÓN DE CUMPLIMIENTO DE REQUISITOS DE LAS VIVIENDAS DONDE SE APLICARÁN LOS SUBSIDIOS MUNICIPALES DE VIVIENDA DE LA POBLACIÓN IMPACTADA POR PROYECTOS DE OBRA PÚBLICA Y/O INTERÉS GENERAL (CONVENIO 4600072984 CONEXION VIAL NORTE) </t>
  </si>
  <si>
    <t xml:space="preserve">PRESTACIÓN DE SERVICIOS PROFESIONALES COMO APOYO 2 AL ISVIMED , EN LA LÍNEA DE ASISTENCIA SOCIAL PARA PROYECTOS HABITACIONALES DESDE EL COMPONENTE SOCIAL </t>
  </si>
  <si>
    <t xml:space="preserve">APOYAR DESDE EL COMPONENTE SOCIAL LA EJECUCIÓN DEL CONTRATO INTERADMINISTRATIVO DE MANDATO SIN REPRESENTACIÓN N° 4600072984 DE 2017 SUSCRITO ENTRE EL ISVIMED Y LA SECRETARÍA DE SERVICIOS Y SUMINISTROS, EN EL MARCO DEL PROYECTO PARA LA CONSTRUCCIÓN Y EL MEJORAMIENTO DE LA CONEXIÓN VIAL NORTE </t>
  </si>
  <si>
    <t xml:space="preserve">APOYAR DESDE EL COMPONENTE JURÍDICO, SOCIAL, TÉCNICO Y ADMINISTRATIVO LA EJECUCIÓN, SUPERVISIÓN Y COORDINACIÓN DEL PROGRAMA DE REASENTAMIENTO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</si>
  <si>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 xml:space="preserve">APOYAR DESDE EL COMPONENTE DOCUMENTAL Y LOGÍSTICO, LA GESTIÓN DE LOS PROCESOS ADMINISTRATIVOS DE ARCHIVO DEL PROGRAMA DE REASENTAMIENTO INTEGRAL DE LA POBLACIÓN EN LA ETAPA DE GESTIÓN PREDIAL Y REASENTAMIENTO,  DEL CONTRATO INTERADMINISTRATIVO DE MANDATO SIN REPRESENTACIÓN N° 4600072948 DE 2017 SUSCRITO ENTRE EL ISVIMED Y LA SECRETARÍA DE SERVICIOS Y SUMINISTROS DEL MUNICIPIO DE MEDELLÍN. </t>
  </si>
  <si>
    <t xml:space="preserve">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 </t>
  </si>
  <si>
    <t xml:space="preserve">APOYAR AL ISVIMED EN EL SERVICIO DE MANTENIMIENTO Y REPARACIONES LOCATIVAS DE LAS SEDES SOCIALES DEL ISVIMED, DESDE EL PROCESO DE GESTIÓN DE INFRAESTRUCTURA.  </t>
  </si>
  <si>
    <t>PRESTACIÓN DE SERVICIOS EN ACOMPAÑAMIENTO, SEGUIMIENTO Y APOYO A LA SUPERVISIÓN A LOS PROCESOS Y PROCEDIMIENTOS DEL ÁREA DE ATENCIÓN AL CIUDADANO DE LA ENTIDAD</t>
  </si>
  <si>
    <t>PRESTACIÓN DE SERVICIOS 3 COMO ENLACE OPERATIVO DE LA OFICINA DE ATENCION AL CIUDADANO PARA EL CUMPLIMIENTO DE LAS METAS, PROGRAMAS Y PLAN DE COMUNICACIONES DEL ISVIMED</t>
  </si>
  <si>
    <t>PRESTACIÓN DE SERVICIOS 1 COMO ENLACE OPERATIVO DE LA OFICINA DE ATENCION AL CIUDADANO PARA EL CUMPLIMIENTO DE LAS METAS, PROGRAMAS Y PLAN DE COMUNICACIONES DEL ISVIMED.</t>
  </si>
  <si>
    <t>PRESTACIÓN DE SERVICIOS 4 COMO ENLACE OPERATIVO DE LA OFICINA DE ATENCION AL CIUDADANO PARA EL CUMPLIMIENTO DE LAS METAS, PROGRAMAS Y PLAN DE COMUNICACIONES DEL ISVIMED.</t>
  </si>
  <si>
    <t>ASESORÍA ESPECIALIZADA DE SERVICIOS PROFESIONALES A LA DIRECCION DEL ISVIMED , EN LA TRASFORMACIÓN DIGITAL DEL INSTITUTO PARA CERRAR LA BRECHA DIGITAL Y APOYAR EN LOS PLANES HABITACIONALES DE MEDELLIN</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</si>
  <si>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</si>
  <si>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ASESORAR A LA DIRECCIÓN DEL ISVIMED EN EL SOPORTE JURÍDICO, EN DESARROLLO DE LAS POLÍTICAS, PLANES Y PROGRAMAS DE LA ENTIDAD , IMPLEMENTANDO ESTRATEGIAS DE CONTROL DE RIESGOS EN LA PLANIFICACIÓN DE LAS ESTRATEGIAS APLICADAS AL SISTEMA HABITACIONAL</t>
  </si>
  <si>
    <t>02/09/2022</t>
  </si>
  <si>
    <t>PROFESIONAL ESPECIALIZADO PARA LA PRESTACIÓN DE SERVICIOS PROFESIONALES COMO APOYO 4 A LA DIRECCIÓN DEL ISVIMED DESDE EL COMPONENTE ADMINISTRATIVO, PARA EL SEGUIMIENTO Y ACOMPAÑAMIENTO EN LOS DIFERENTES PROGRAMAS Y PROYECTOS A CARGO DEL ISVIMED</t>
  </si>
  <si>
    <t xml:space="preserve">PRESTACIÓN DE SERVICIOS PROFESIONALES COMO APOYO 3 AL ISVIMED, EN LA LINEA DE ASISTENCIA SOCIAL PARA PROYECTOS HABITACIONALES DESDE EL COMPONENTE JURÍDICO </t>
  </si>
  <si>
    <t>PRESTACIÓN DE SERVICIOS Y DE APOYO A LA GESTIÓN PARA APOYAR LAS FUNCIONES ADMINISTRATIVAS Y OPERATIVAS DEL ISVIMED, EN CUMPLIMIENTO DE LOS PROYECTOS Y PROGRAMAS DEL PLAN DE DESARROLLO "MEDELLÍN FUTURO</t>
  </si>
  <si>
    <t>PRESTACIÓN DE SERVICIOS PROFESIONALES Y DE APOYO A LA GESTIÓN 12, PARA APOYAR LAS FUNCIONES CORPORATIVAS DE LA SUBDIRECCIÓN JURÍDICA, EN LOS PROYECTOS Y PROGRAMAS DEL PLAN DE DESARROLLO "MEDELLÍN FUTURO, 2020-2023"</t>
  </si>
  <si>
    <t>PRESTACIÓN DE SERVICIOS PROFESIONALES COMO APOYO EN DESDE EL COMPONENTE SOCIAL, LA CONSTRUCCIÓN EN SITIO PROPIO.</t>
  </si>
  <si>
    <t>PRESTACIÓN DE SERVICIOS PROFESIONALES DEL PROGRAMA GESTIÓN DE NUEVOS DESARROLLOS HABITACIONALES DE VIVIENDA SOCIAL EN EL PROYECTO VIVIENDA NUEVA DESDE EL COMPONENTE SOCIAL A LA POBLACIÓN DE DEMANDA LIBRE</t>
  </si>
  <si>
    <t>PRESTACIÓN DE SERVICIOS PROFESIONALES COMO APOYO 3 AL ISVIMED , EN LA LÍNEA DE ASISTENCIA SOCIAL PARA PROYECTOS HABITACIONALES DESDE EL COMPONENTE SOCIAL.</t>
  </si>
  <si>
    <t>APOYAR AL ISVIMED DESDE EL COMPONENTE ADMINISTRATIVO Y FINANCIERO EN LA EJECUCIÓN DE PROGRAMAS Y ACTIVIDADES DE MANERA TRANSVERSAL EN TODOS LOS PROCESOS Y LÍNEAS DE ACCIÓN DE LA SUBDIRECCIÓN ADMINISTRATIVA Y FINANCIERA.</t>
  </si>
  <si>
    <t>PRESTACIÓN DE SERVICIOS COMO APOYO 1 AL ISVIMED EN LAS DIFERETES ACTIVIDADES ADMINISTRATIVAS DE TALENTO HUMANO DESDE EL COMPONENTE CONTABLE Y FINANCIERO.</t>
  </si>
  <si>
    <t>PRESTACIÓN DE SERVICIOS PROFESIONALES COMO APOYO 3 DESDE EL ACOMPAÑAMIENTO SOCIAL A LA POBLACIÓN DE DEMANDA LIBRE.</t>
  </si>
  <si>
    <t>PRESTACIÓN DE SERVICIOS PROFESIONALES Y DE APOYO A LA GESTIÓN 7, PARA APOYAR LAS FUNCIONES CORPORATIVAS DE LA SUBDIRECCIÓN JURÍDICA, EN LOS PROYECTOS Y PROGRAMAS DEL PLAN DE DESARROLLO "MEDELLÍN FUTURO, 2020-2023"</t>
  </si>
  <si>
    <t>PRESTACIÓN DE SERVICIOS PROFESIONALES COMO APOYO 1 EN LA ESTRUCTURACIÓN, IMPLEMENTACIÓN Y SEGUIMIENTO DE LOS PROGRAMAS, PROYECTOS, PLANES, MODELOS Y POLÍTICAS A CARGO DEL ISVIMED.</t>
  </si>
  <si>
    <t>PRESTACIÓN DE SERVICIOS PROFESIONALES Y DE APOYO A LA GESTIÓN 3, PARA APOYAR A LA SUBDIRECCIÓN JURIDICA, EN LOS PROYECTOS Y PROGRAMAS DE SANEAMIENTO PREDIAL DEL PLAN DE DESARROLLO "MEDELLÍN FUTURO, 2020-2023"</t>
  </si>
  <si>
    <t>PRESTACIÓN DE SERVICIOS PROFESIONALES Y DE APOYO A LA GESTIÓN, PARA APOYAR A LAS FUNCIONES CORPORATIVAS DE LA SUBDIRECCIÓN JURÍDICA EN LOS PROYECTOS Y PROGRAMAS DE TITULACIÓN DE BIENES FISCALES DEL PLAN DE DESARROLLO "MEDELLÍN FUTURO, 2020-2023"</t>
  </si>
  <si>
    <t>PRESTACIÓN DE SERVICIOS PARA APOYAR DESDE EL COMPONENTE ADMINISTRATIVO, JURÍDICO Y LOGÍSTICO, LOS PROCESOS DE PLANEACIÓN, PRECONTRACTUAL, CONTRACTUAL Y POSCONTRACTUAL, DESDE LAS PLATAFORMAS DE COLOMBIA COMPRA EFICIENTE.</t>
  </si>
  <si>
    <t>PRESTACIÓN DE SERVICIOS PROFESIONALES COMO APOYO EN EL COMPONENTE FINANCIERO DE LA SUBDIRECCIÓN POBLACIONAL.</t>
  </si>
  <si>
    <t>PROFESIONAL ESPECIALIZADO COMO APOYO A LA GESTIÓN Y LAS ACTIVIDADES DE LA DIRECCIÓN EN LA TRANSFORMACIÓN DIGITAL DE LA ENTIDAD</t>
  </si>
  <si>
    <t>APOYO A LAS ACTIVIDADES ADMINISTRATIVAS Y OPERATIVAS DE LA DIRECCIÓN EN LOS DIFERENTES PROGRAMAS Y PROYECTOS A CARGO DEL ISVIMED</t>
  </si>
  <si>
    <t>PRESTACIÓN DE SERVICIOS COMO AUXILIAR ADMINISTRATIVO 2 EN EL COMPONENTE OPERATIVO Y LOGÍSTICO DE LOS PROYECTOS DEL ISVIMED.</t>
  </si>
  <si>
    <t>APOYAR LA EJECUCIÓN DE LOS PROGRAMAS Y PROYECTOS DEL PLAN DE DESARROLLO MUNICIPAL DESDE EL COMPONENTE ADMINISTRATIVO Y FINANCIERO EN LOS PROCESOS ASOCIADOS A LA ADMINISTRACIÓN Y LIQUIDACIÓN DE FIDEICOMISOS.</t>
  </si>
  <si>
    <t>PRESTACIÓN DE SERVICIOS PROFESIONALES Y DE APOYO A LA GESTIÓN 1, PARA APOYAR A LA SUBDIRECCIÓN JURIDICA, EN LOS  PROYECTOS Y PROGRAMAS DE TITULACIÓN DE BIENES FISCALES DEL PLAN DE DESARROLLO "MEDELLÍN FUTURO, 2020-2023"</t>
  </si>
  <si>
    <t>07/09/2022</t>
  </si>
  <si>
    <t>08/09/2022</t>
  </si>
  <si>
    <t>PRESTACIÓN DE SERVICIOS COMO APOYO 3 DURANTE LA ETAPA DE VERIFICACIÓN DE CUMPLIMIENTO DE OBLIGACIONES DE ACUERDO A LA NORMATIVIDAD VIGENTE EN LA MODALIDAD DE VIVIENDA NUEVA.</t>
  </si>
  <si>
    <t>APOYO 2 A LA EJECUCIÓN DEL PROGRAMA NUEVOS DESARROLLOS HABITACIONALES EN EL PROYECTO DE VIVIENDA NUEVA DESDE EL COMPONENTE TÉCNICO Y DE SEGUIMIENTO A LA EJECUCIÓN DE PROYECTOS</t>
  </si>
  <si>
    <t>APOYAR LA EJECUCIÓN DEL PROGRAMA NUEVOS DESARROLLOS HABITACIONES EN EL PROYECTO VIVIENDA NUEVA DESDE EL COMPONENTE OPERATIVO</t>
  </si>
  <si>
    <t>APOYO 1 EN EL PROCESO ADMINISTRATIVO Y FINANCIERO DESDE EL COMPONENTE DOCUMENTAL, CORRESPONDENCIA Y OPERATIVO DE LOS PROYECTOS DEL ISVIMED.</t>
  </si>
  <si>
    <t>APOYO 2 EN EL PROCESO ADMINISTRATIVO Y FINANCIERO DESDE EL COMPONENTE DOCUMENTAL, CORRESPONDENCIA Y OPERATIVO DE LOS PROYECTOS DEL ISVIMED.</t>
  </si>
  <si>
    <t>APOYO 2 A LA EJECUCIÓN DEL PROGRAMA DE MEJORAMIENTO INTEGRAL DE BARRIOS EN EL PROYECTO MEJORAMIENTO DE VIVIENDA PARA LA ASIGNACIÓN DE SUBSIDIOS MUNICIPALES</t>
  </si>
  <si>
    <t>APOYO 6 AL EQUIPO PROFESIONAL EN LA EJECUCIÓN DEL PROGRAMA DE MEJORAMIENTO INTEGRAL DE BARRIOS EN EL PROYECTO MEJORAMIENTO DE VIVIENDA, DESDE EL ÁREA O COMPONENTE TÉCNICO</t>
  </si>
  <si>
    <t>APOYO 2 A LA EJECUCIÓN DEL PROGRAMA MEJORAMIENTO INTEGRAL DE BARRIOS, EN EL PROYECTO MEJORAMIENTO DE VIVIENDA, DESDE EL ÁREA O COMPONENTE SOCIAL</t>
  </si>
  <si>
    <t>APOYO 4 EN EL PROCESO ADMINISTRATIVO Y FINANCIERO DESDE EL COMPONENTE DOCUMENTAL Y OPERATIVO DE LOS PROYECTOS DEL ISVIMED.</t>
  </si>
  <si>
    <t>APOYO 4 A LA EJECUCIÓN DEL PROGRAMA MEJORAMIENTO INTEGRAL DE BARRIOS, EN EL PROYECTO MEJORAMIENTO DE VIVIENDA, DESDE EL ÁREA O COMPONENTE SOCIAL</t>
  </si>
  <si>
    <t>APOYO 6 EN EL PROCESO ADMINISTRATIVO Y FINANCIERO DESDE EL COMPONENTE DOCUMENTAL Y OPERATIVO DE LOS PROYECTOS DEL ISVIMED.</t>
  </si>
  <si>
    <t>APOYO 8 EN EL PROCESO ADMINISTRATIVO Y FINANCIERO DESDE EL COMPONENTE DOCUMENTAL Y OPERATIVO DE LOS PROYECTOS DEL ISVIMED.</t>
  </si>
  <si>
    <t>APOYAR LA EJECUCION DE LOS PROGRAMAS Y PROYECTOS DEL ISVIMED EN EL ACOMPAÑAMIENTO OPERATIVO AL SOPORTE TECNICO.</t>
  </si>
  <si>
    <t>APOYO 8 AL EQUIPO PROFESIONAL EN LA EJECUCIÓN DEL PROGRAMA DE MEJORAMIENTO INTEGRAL DE BARRIOS EN EL PROYECTO MEJORAMIENTO DE VIVIENDA, DESDE EL ÁREA O COMPONENTE TÉCNICO</t>
  </si>
  <si>
    <t>12/09/2022</t>
  </si>
  <si>
    <t>19/09/2022</t>
  </si>
  <si>
    <t>APOYO 5 EN EL PROCESO ADMINISTRATIVO Y FINANCIERO DESDE EL COMPONENTE DOCUMENTAL Y OPERATIVO DE LOS PROYECTOS DEL ISVIMED.</t>
  </si>
  <si>
    <t>APOYAR AL EQUIPO PROFESIONAL EN LA EJECUCIÓN DEL PROGRAMA DE MEJORAMIENTO INTEGRAL DE BARRIOS EN EL PROYECTO MEJORAMIENTO DE VIVIENDA, DESDE EL ÁREA O COMPONENTE LOGISTICO Y DE ARCHIVO</t>
  </si>
  <si>
    <t>APOYO 3 EN EL PROCESO ADMINISTRATIVO Y FINANCIERO DESDE EL COMPONENTE DOCUMENTAL Y OPERATIVO DE LOS PROYECTOS DEL ISVIMED.</t>
  </si>
  <si>
    <t>APOYAR AL ISVIMED EN LA EJECUCIÓN DE LOS PROGRAMAS DEL PLAN DE GOBIERNO “MEDELLÍN FUTURO” 2020-2023 EN LA ADMINISTRACIÓN EJECUCIÓN, SEGUIMIENTO Y EVALUACIÓN DEL SISTEMA DE GESTIÓN DE SEGURIDAD Y SALUD EN EL TRABAJO.</t>
  </si>
  <si>
    <t>PRESTACIÓN DE SERVICIOS PROFESIONALES COMO APOYO AL ISVIMED EN EL PROCESO DE GESTIÓN DE INFRAESTRUCTURA DE LA SUBDIRECCIÓN ADMINISTRATIVA Y FINANCIERA DESDE EL COMPONENTE ESTRATÉGICO Y LOGÍSTICO.</t>
  </si>
  <si>
    <t>APOYAR AL ISVIMED EN LA EJECUCIÓN DESDE EL COMPONENETE ADMINISTRATIVO Y FINANCIERO EN LA GESTION DE LAS ACTIVIDADES PROPIAS DEL PROCESO FINANCIERO (TESORERIA, PRESUPUESTO Y CONTABILIDAD).</t>
  </si>
  <si>
    <t>PRESTACIÓN DE SERVICIOS COMO PROFESIONAL DE APOYO EN EL DESARROLLO DE ACTIVIDADES ADMINISTRATIVAS Y JURIDICAS ENCAMINADAS AL DIRECCIONAMIENTO Y GESTIÓN ADMINISTRATIVA Y FINANCIERA DEL INSTITUTO.</t>
  </si>
  <si>
    <t>APOYO 2 A LA EJECUCIÓN DEL PROGRAMA DE MEJORAMIENTO INTEGRAL DE BARRIOS EN EL PROYECTO DE RECONOCIMIENTO DE EDIFICACIONES, DESDE EL COMPONENTE ADMINISTRATIVO Y OPERATIVO</t>
  </si>
  <si>
    <t>PRESTACIÓN DE SERVICIOS PARA LA EJECUCIÓN DE LOS PROGRAMAS Y PROYECTOS DEL PLAN DE DESARROLLO, EN LA REALIZACIÓN DEL PLAN COMUNICACIONAL DEL INSTITUTO DESDE EL COMPONENTE DE COMUNICACIÓN EXTERNA Y RELACIONES PÚBLICAS</t>
  </si>
  <si>
    <t>PRESTACIÓN DE SERVICIOS EN LA EJECUCIÓN DE LOS PROGRAMAS Y PROYECTOS DEL PLAN DE DESARROLLO, DESDE LAS ESTRATEGIAS DE COMUNICACIÓN Y EVENTOS DEL INSTITUTO</t>
  </si>
  <si>
    <t>PRESTACIÓN DE SERVICIOS PROFESIONALES COMO ABOGADO PARA EL COMPONENTE JURÍDICO A LA EJECUCIÓN DE LOS CONTRATOS INTERADMINISTRATIVOS DE MANDATO SIN REPRESENTACIÓN N°4600067990 DE 2016 Y 4600072948 DE 2017.</t>
  </si>
  <si>
    <t>PRESTACION DE SERVICIOS PROFESIONALES ESPECIALIZADOS DE ASESORÍA JURÍDICA A LA DIRECCION DEL ISVIMED , EN LA REVISIÓN, SEGUIMIENTO Y CONTROL DE LAS ACTUACIONES PROPIAS DEL DESPACHO</t>
  </si>
  <si>
    <t>PRESTACIÓN DE SERVICIOS EN LA JEFATURA DE COMUNICACIONES EN LAS DIFERENTES ACTIVIDADES ADMINISTRATIVAS, EN EL MARCO DE LOS PROGRAMAS Y PROYECTOS DEL PLAN DE DESARROLLO</t>
  </si>
  <si>
    <t>PRESTACIÓN DE SERVICIOS PROFESIONALES COMO APOYO 2 EN LA ESTRUCTURACIÓN DE LOS PROGRAMAS Y PROYECTOS DE VIVIENDA SOCIAL DEL ISVIMED DESDE EL COMPONENTE ESTRATÉGICO.</t>
  </si>
  <si>
    <t>PRESTACIÓN DE SERVICIOS COMO TECNÓLOGO 2 PARA EL APOYO EN LA ESTRUCTURACIÓN Y SEGUIMIENTO DE LOS PROGRAMAS Y PROYECTOS DEL ISVIMED DESDE EL COMPONENTE SOCIAL</t>
  </si>
  <si>
    <t>PRESTACIÓN DE SERVICIOS COMO APOYO 1 TECNÓLOGO EN LA ESTRUCTURACIÓN DE LOS PROGRAMAS Y PROYECTOS DE VIVIENDA SOCIAL DEL ISVIMED DESDE EL COMPONENTE ESTRATÉGICO</t>
  </si>
  <si>
    <t>APOYO 7 EN EL PROCESO ADMINISTRATIVO Y FINANCIERO DESDE EL COMPONENTE DOCUMENTAL Y OPERATIVO DE LOS PROYECTOS DEL ISVIMED</t>
  </si>
  <si>
    <t>PRESTACION DE SERVICIOS PROFESIONALES Y DE APOYO A LA GESTION 8, PARA APOYAR LAS ACTIVIDADES DE LA SUBDIRECCION JURIDICA DE MANERA ESPECIALIZADA, EN LOS PROYECTOS Y PROGRAMAS DEL PLAN DE DESARROLLO "MEDELLIN FUTURO 2020-2023"</t>
  </si>
  <si>
    <t>PRESTACIÓN DE SERVICIOS 6 COMO ENLACE OPERATIVO DE LA OFICINA DE ATENCION AL CIUDADANO PARA EL CUMPLIMIENTO DE LAS METAS, PROGRAMAS Y PLAN DE COMUNICACIONES DEL ISVIMED</t>
  </si>
  <si>
    <t>PRESTACIÓN DE SERVICIOS PARA LA EJECUCIÓN DE LOS PROGRAMAS Y PROYECTOS DEL PLAN DE DESARROLLO, EN LA REALIZACIÓN DEL PLAN COMUNICACIONAL DEL INSTITUTO DESDE EL COMPONENTE DE DIVULGACIÓN Y PRENSA Y COMUNICACIÓN EXTERNA</t>
  </si>
  <si>
    <t>PRESTACIÓN DE SERVICIOS 2 COMO ENLACE OPERATIVO DE LA OFICINA DE ATENCION AL CIUDADANO PARA EL CUMPLIMIENTO DE LAS METAS, PROGRAMAS Y PLAN DE COMUNICACIONES DEL ISVIMED.</t>
  </si>
  <si>
    <t>PRESTACIÓN DE SERVICIOS PROFESIONALES COMO APOYO AL COMPONENTE ADMINISTRATIVO DE LA SUBDIRECCIÓN POBLACIONAL.</t>
  </si>
  <si>
    <t>PRESTACIÓN DE SERVICIOS PROFESIONALES COMO APOYO 3 EN LA ESTRUCTURACIÓN DE LOS PROGRAMAS Y PROYECTOS DE VIVIENDA SOCIAL DEL ISVIMED DESDE EL COMPONENTE ESTRATÉGICO.</t>
  </si>
  <si>
    <t>PRESTACIÓN DE SERVICIOS EN LA JEFATURA DE COMUNICACIONES EN LAS DIFERENTES ACTIVIDADES DEL COMPONENTE FINANCIERO.</t>
  </si>
  <si>
    <t>PRESTACIÓN DE SERVICIOS PROFESIONALES COMO APOYO 1 A LA SUBDIRECCIÓN EN PLANEACIÓN EN LA ESTRUCTURACIÓN Y SEGUIMIENTO DE LOS PROGRAMAS Y PROYECTOS DEL ISVIMED EN EL MARCO DEL OBSERVATORIO DE VIVIENDA Y HÁBITAT</t>
  </si>
  <si>
    <t>PRESTACIÓN DE SERVICIOS PROFESIONALES Y DE APOYO A LA GESTIÓN 1, A LAS ACTIVIDADES DE LA DIRECCIÓN EN LOS PROYECTOS Y PROGRAMAS DEL PLAN DE DESARROLLO "MEDELLÍN FUTURO, 2020-2023"</t>
  </si>
  <si>
    <t>PRESTACIÓN DE SERVICIOS PROFESIONALES COMO APOYO 2 AL ISVIMED, EN LA LINEA DE ASISTENCIA SOCIAL PARA PROYECTOS HABITACIONALES DESDE EL COMPONENTE JURÍDICO.</t>
  </si>
  <si>
    <t>PRESTACIÓN DE SERVICIOS COMO APOYO 2 DURANTE LA ETAPA DE VERIFICACIÓN DE CUMPLIMIENTO DE OBLIGACIONES DE ACUERDO A LA NORMATIVIDAD VIGENTE EN LA MODALIDAD DE VIVIENDA NUEVA.</t>
  </si>
  <si>
    <t>05/09/2022</t>
  </si>
  <si>
    <t>21/12/2022</t>
  </si>
  <si>
    <t>21/09/2022</t>
  </si>
  <si>
    <t>20/12/2022</t>
  </si>
  <si>
    <t>13/09/2022</t>
  </si>
  <si>
    <t>23/12/2022</t>
  </si>
  <si>
    <t>14/09/2022</t>
  </si>
  <si>
    <t>28/12/2022</t>
  </si>
  <si>
    <t>https://community.secop.gov.co/Public/Tendering/OpportunityDetail/Index?noticeUID=CO1.NTC.3221321&amp;isFromPublicArea=True&amp;isModal=False</t>
  </si>
  <si>
    <t>https://community.secop.gov.co/Public/Tendering/OpportunityDetail/Index?noticeUID=CO1.NTC.3221562&amp;isFromPublicArea=True&amp;isModal=False</t>
  </si>
  <si>
    <t>https://community.secop.gov.co/Public/Tendering/OpportunityDetail/Index?noticeUID=CO1.NTC.3221260&amp;isFromPublicArea=True&amp;isModal=False</t>
  </si>
  <si>
    <t>https://community.secop.gov.co/Public/Tendering/OpportunityDetail/Index?noticeUID=CO1.NTC.3221374&amp;isFromPublicArea=True&amp;isModal=False</t>
  </si>
  <si>
    <t>https://community.secop.gov.co/Public/Tendering/OpportunityDetail/Index?noticeUID=CO1.NTC.3221246&amp;isFromPublicArea=True&amp;isModal=False</t>
  </si>
  <si>
    <t>https://community.secop.gov.co/Public/Tendering/OpportunityDetail/Index?noticeUID=CO1.NTC.3221257&amp;isFromPublicArea=True&amp;isModal=False</t>
  </si>
  <si>
    <t>https://community.secop.gov.co/Public/Tendering/OpportunityDetail/Index?noticeUID=CO1.NTC.3221960&amp;isFromPublicArea=True&amp;isModal=False</t>
  </si>
  <si>
    <t>https://community.secop.gov.co/Public/Tendering/OpportunityDetail/Index?noticeUID=CO1.NTC.3223705&amp;isFromPublicArea=True&amp;isModal=False</t>
  </si>
  <si>
    <t>https://community.secop.gov.co/Public/Tendering/OpportunityDetail/Index?noticeUID=CO1.NTC.3221232&amp;isFromPublicArea=True&amp;isModal=False</t>
  </si>
  <si>
    <t>https://community.secop.gov.co/Public/Tendering/OpportunityDetail/Index?noticeUID=CO1.NTC.3223403&amp;isFromPublicArea=True&amp;isModal=False</t>
  </si>
  <si>
    <t>https://community.secop.gov.co/Public/Tendering/OpportunityDetail/Index?noticeUID=CO1.NTC.3221557&amp;isFromPublicArea=True&amp;isModal=False</t>
  </si>
  <si>
    <t>https://community.secop.gov.co/Public/Tendering/OpportunityDetail/Index?noticeUID=CO1.NTC.3223758&amp;isFromPublicArea=True&amp;isModal=False</t>
  </si>
  <si>
    <t>https://community.secop.gov.co/Public/Tendering/OpportunityDetail/Index?noticeUID=CO1.NTC.3221245&amp;isFromPublicArea=True&amp;isModal=False</t>
  </si>
  <si>
    <t>https://community.secop.gov.co/Public/Tendering/OpportunityDetail/Index?noticeUID=CO1.NTC.3222533&amp;isFromPublicArea=True&amp;isModal=False</t>
  </si>
  <si>
    <t>https://community.secop.gov.co/Public/Tendering/OpportunityDetail/Index?noticeUID=CO1.NTC.3222882&amp;isFromPublicArea=True&amp;isModal=False</t>
  </si>
  <si>
    <t>https://community.secop.gov.co/Public/Tendering/OpportunityDetail/Index?noticeUID=CO1.NTC.3221620&amp;isFromPublicArea=True&amp;isModal=False</t>
  </si>
  <si>
    <t>https://community.secop.gov.co/Public/Tendering/OpportunityDetail/Index?noticeUID=CO1.NTC.3221714&amp;isFromPublicArea=True&amp;isModal=False</t>
  </si>
  <si>
    <t>https://community.secop.gov.co/Public/Tendering/OpportunityDetail/Index?noticeUID=CO1.NTC.3222333&amp;isFromPublicArea=True&amp;isModal=False</t>
  </si>
  <si>
    <t>https://community.secop.gov.co/Public/Tendering/OpportunityDetail/Index?noticeUID=CO1.NTC.3222381&amp;isFromPublicArea=True&amp;isModal=False</t>
  </si>
  <si>
    <t>https://community.secop.gov.co/Public/Tendering/OpportunityDetail/Index?noticeUID=CO1.NTC.3221535&amp;isFromPublicArea=True&amp;isModal=False</t>
  </si>
  <si>
    <t>https://community.secop.gov.co/Public/Tendering/OpportunityDetail/Index?noticeUID=CO1.NTC.3222646&amp;isFromPublicArea=True&amp;isModal=False</t>
  </si>
  <si>
    <t>https://community.secop.gov.co/Public/Tendering/OpportunityDetail/Index?noticeUID=CO1.NTC.3223362&amp;isFromPublicArea=True&amp;isModal=False</t>
  </si>
  <si>
    <t>https://community.secop.gov.co/Public/Tendering/OpportunityDetail/Index?noticeUID=CO1.NTC.3221765&amp;isFromPublicArea=True&amp;isModal=False</t>
  </si>
  <si>
    <t>https://community.secop.gov.co/Public/Tendering/OpportunityDetail/Index?noticeUID=CO1.NTC.3222343&amp;isFromPublicArea=True&amp;isModal=False</t>
  </si>
  <si>
    <t>https://community.secop.gov.co/Public/Tendering/OpportunityDetail/Index?noticeUID=CO1.NTC.3222311&amp;isFromPublicArea=True&amp;isModal=False</t>
  </si>
  <si>
    <t>https://community.secop.gov.co/Public/Tendering/OpportunityDetail/Index?noticeUID=CO1.NTC.3221687&amp;isFromPublicArea=True&amp;isModal=False</t>
  </si>
  <si>
    <t>https://community.secop.gov.co/Public/Tendering/OpportunityDetail/Index?noticeUID=CO1.NTC.3221545&amp;isFromPublicArea=True&amp;isModal=False</t>
  </si>
  <si>
    <t>https://community.secop.gov.co/Public/Tendering/OpportunityDetail/Index?noticeUID=CO1.NTC.3223426&amp;isFromPublicArea=True&amp;isModal=False</t>
  </si>
  <si>
    <t>https://community.secop.gov.co/Public/Tendering/OpportunityDetail/Index?noticeUID=CO1.NTC.3221567&amp;isFromPublicArea=True&amp;isModal=False</t>
  </si>
  <si>
    <t>https://community.secop.gov.co/Public/Tendering/OpportunityDetail/Index?noticeUID=CO1.NTC.3223385&amp;isFromPublicArea=True&amp;isModal=False</t>
  </si>
  <si>
    <t>https://community.secop.gov.co/Public/Tendering/OpportunityDetail/Index?noticeUID=CO1.NTC.3221748&amp;isFromPublicArea=True&amp;isModal=False</t>
  </si>
  <si>
    <t>https://community.secop.gov.co/Public/Tendering/OpportunityDetail/Index?noticeUID=CO1.NTC.3221806&amp;isFromPublicArea=True&amp;isModal=False</t>
  </si>
  <si>
    <t>https://community.secop.gov.co/Public/Tendering/OpportunityDetail/Index?noticeUID=CO1.NTC.3221259&amp;isFromPublicArea=True&amp;isModal=False</t>
  </si>
  <si>
    <t>https://community.secop.gov.co/Public/Tendering/OpportunityDetail/Index?noticeUID=CO1.NTC.3223470&amp;isFromPublicArea=True&amp;isModal=False</t>
  </si>
  <si>
    <t>https://community.secop.gov.co/Public/Tendering/OpportunityDetail/Index?noticeUID=CO1.NTC.3223483&amp;isFromPublicArea=True&amp;isModal=False</t>
  </si>
  <si>
    <t>https://community.secop.gov.co/Public/Tendering/OpportunityDetail/Index?noticeUID=CO1.NTC.3222044&amp;isFromPublicArea=True&amp;isModal=False</t>
  </si>
  <si>
    <t>https://community.secop.gov.co/Public/Tendering/OpportunityDetail/Index?noticeUID=CO1.NTC.3223312&amp;isFromPublicArea=True&amp;isModal=False</t>
  </si>
  <si>
    <t>https://community.secop.gov.co/Public/Tendering/OpportunityDetail/Index?noticeUID=CO1.NTC.3223693&amp;isFromPublicArea=True&amp;isModal=False</t>
  </si>
  <si>
    <t>https://community.secop.gov.co/Public/Tendering/OpportunityDetail/Index?noticeUID=CO1.NTC.3221906&amp;isFromPublicArea=True&amp;isModal=False</t>
  </si>
  <si>
    <t>https://community.secop.gov.co/Public/Tendering/OpportunityDetail/Index?noticeUID=CO1.NTC.3222074&amp;isFromPublicArea=True&amp;isModal=False</t>
  </si>
  <si>
    <t>https://community.secop.gov.co/Public/Tendering/OpportunityDetail/Index?noticeUID=CO1.NTC.3221680&amp;isFromPublicArea=True&amp;isModal=False</t>
  </si>
  <si>
    <t>https://community.secop.gov.co/Public/Tendering/OpportunityDetail/Index?noticeUID=CO1.NTC.3224225&amp;isFromPublicArea=True&amp;isModal=False</t>
  </si>
  <si>
    <t>https://community.secop.gov.co/Public/Tendering/OpportunityDetail/Index?noticeUID=CO1.NTC.3222073&amp;isFromPublicArea=True&amp;isModal=False</t>
  </si>
  <si>
    <t>https://community.secop.gov.co/Public/Tendering/OpportunityDetail/Index?noticeUID=CO1.NTC.3221276&amp;isFromPublicArea=True&amp;isModal=False</t>
  </si>
  <si>
    <t>https://community.secop.gov.co/Public/Tendering/OpportunityDetail/Index?noticeUID=CO1.NTC.3224347&amp;isFromPublicArea=True&amp;isModal=False</t>
  </si>
  <si>
    <t>https://community.secop.gov.co/Public/Tendering/OpportunityDetail/Index?noticeUID=CO1.NTC.3222405&amp;isFromPublicArea=True&amp;isModal=False</t>
  </si>
  <si>
    <t>https://community.secop.gov.co/Public/Tendering/OpportunityDetail/Index?noticeUID=CO1.NTC.3223678&amp;isFromPublicArea=True&amp;isModal=False</t>
  </si>
  <si>
    <t>https://community.secop.gov.co/Public/Tendering/OpportunityDetail/Index?noticeUID=CO1.NTC.3224641&amp;isFromPublicArea=True&amp;isModal=False</t>
  </si>
  <si>
    <t>https://community.secop.gov.co/Public/Tendering/OpportunityDetail/Index?noticeUID=CO1.NTC.3222619&amp;isFromPublicArea=True&amp;isModal=False</t>
  </si>
  <si>
    <t>https://community.secop.gov.co/Public/Tendering/OpportunityDetail/Index?noticeUID=CO1.NTC.3224872&amp;isFromPublicArea=True&amp;isModal=False</t>
  </si>
  <si>
    <t>https://community.secop.gov.co/Public/Tendering/OpportunityDetail/Index?noticeUID=CO1.NTC.3223802&amp;isFromPublicArea=True&amp;isModal=False</t>
  </si>
  <si>
    <t>https://community.secop.gov.co/Public/Tendering/OpportunityDetail/Index?noticeUID=CO1.NTC.3221453&amp;isFromPublicArea=True&amp;isModal=False</t>
  </si>
  <si>
    <t>https://community.secop.gov.co/Public/Tendering/OpportunityDetail/Index?noticeUID=CO1.NTC.3221345&amp;isFromPublicArea=True&amp;isModal=False</t>
  </si>
  <si>
    <t>https://community.secop.gov.co/Public/Tendering/OpportunityDetail/Index?noticeUID=CO1.NTC.3221377&amp;isFromPublicArea=True&amp;isModal=False</t>
  </si>
  <si>
    <t>https://community.secop.gov.co/Public/Tendering/OpportunityDetail/Index?noticeUID=CO1.NTC.3221963&amp;isFromPublicArea=True&amp;isModal=False</t>
  </si>
  <si>
    <t>https://community.secop.gov.co/Public/Tendering/OpportunityDetail/Index?noticeUID=CO1.NTC.3221390&amp;isFromPublicArea=True&amp;isModal=False</t>
  </si>
  <si>
    <t>https://community.secop.gov.co/Public/Tendering/OpportunityDetail/Index?noticeUID=CO1.NTC.3222115&amp;isFromPublicArea=True&amp;isModal=False</t>
  </si>
  <si>
    <t>https://community.secop.gov.co/Public/Tendering/OpportunityDetail/Index?noticeUID=CO1.NTC.3222150&amp;isFromPublicArea=True&amp;isModal=False</t>
  </si>
  <si>
    <t>https://community.secop.gov.co/Public/Tendering/OpportunityDetail/Index?noticeUID=CO1.NTC.3222919&amp;isFromPublicArea=True&amp;isModal=False</t>
  </si>
  <si>
    <t>https://community.secop.gov.co/Public/Tendering/OpportunityDetail/Index?noticeUID=CO1.NTC.3222414&amp;isFromPublicArea=True&amp;isModal=False</t>
  </si>
  <si>
    <t>https://community.secop.gov.co/Public/Tendering/OpportunityDetail/Index?noticeUID=CO1.NTC.3222428&amp;isFromPublicArea=True&amp;isModal=False</t>
  </si>
  <si>
    <t>https://community.secop.gov.co/Public/Tendering/OpportunityDetail/Index?noticeUID=CO1.NTC.3222737&amp;isFromPublicArea=True&amp;isModal=False</t>
  </si>
  <si>
    <t>https://community.secop.gov.co/Public/Tendering/OpportunityDetail/Index?noticeUID=CO1.NTC.3221240&amp;isFromPublicArea=True&amp;isModal=False</t>
  </si>
  <si>
    <t>https://community.secop.gov.co/Public/Tendering/OpportunityDetail/Index?noticeUID=CO1.NTC.3221388&amp;isFromPublicArea=True&amp;isModal=False</t>
  </si>
  <si>
    <t>https://community.secop.gov.co/Public/Tendering/OpportunityDetail/Index?noticeUID=CO1.NTC.3222767&amp;isFromPublicArea=True&amp;isModal=False</t>
  </si>
  <si>
    <t>https://community.secop.gov.co/Public/Tendering/OpportunityDetail/Index?noticeUID=CO1.NTC.3221793&amp;isFromPublicArea=True&amp;isModal=False</t>
  </si>
  <si>
    <t>https://community.secop.gov.co/Public/Tendering/OpportunityDetail/Index?noticeUID=CO1.NTC.3222490&amp;isFromPublicArea=True&amp;isModal=False</t>
  </si>
  <si>
    <t>https://community.secop.gov.co/Public/Tendering/OpportunityDetail/Index?noticeUID=CO1.NTC.3223881&amp;isFromPublicArea=True&amp;isModal=False</t>
  </si>
  <si>
    <t>https://community.secop.gov.co/Public/Tendering/OpportunityDetail/Index?noticeUID=CO1.NTC.3221735&amp;isFromPublicArea=True&amp;isModal=False</t>
  </si>
  <si>
    <t>https://community.secop.gov.co/Public/Tendering/OpportunityDetail/Index?noticeUID=CO1.NTC.3223726&amp;isFromPublicArea=True&amp;isModal=False</t>
  </si>
  <si>
    <t>https://community.secop.gov.co/Public/Tendering/OpportunityDetail/Index?noticeUID=CO1.NTC.3222964&amp;isFromPublicArea=True&amp;isModal=False</t>
  </si>
  <si>
    <t>https://community.secop.gov.co/Public/Tendering/OpportunityDetail/Index?noticeUID=CO1.NTC.3222795&amp;isFromPublicArea=True&amp;isModal=False</t>
  </si>
  <si>
    <t>https://community.secop.gov.co/Public/Tendering/OpportunityDetail/Index?noticeUID=CO1.NTC.3222792&amp;isFromPublicArea=True&amp;isModal=False</t>
  </si>
  <si>
    <t>https://community.secop.gov.co/Public/Tendering/OpportunityDetail/Index?noticeUID=CO1.NTC.3223211&amp;isFromPublicArea=True&amp;isModal=False</t>
  </si>
  <si>
    <t>https://community.secop.gov.co/Public/Tendering/OpportunityDetail/Index?noticeUID=CO1.NTC.3223333&amp;isFromPublicArea=True&amp;isModal=False</t>
  </si>
  <si>
    <t>https://community.secop.gov.co/Public/Tendering/OpportunityDetail/Index?noticeUID=CO1.NTC.3223468&amp;isFromPublicArea=True&amp;isModal=False</t>
  </si>
  <si>
    <t>https://community.secop.gov.co/Public/Tendering/OpportunityDetail/Index?noticeUID=CO1.NTC.3222668&amp;isFromPublicArea=True&amp;isModal=False</t>
  </si>
  <si>
    <t>https://community.secop.gov.co/Public/Tendering/OpportunityDetail/Index?noticeUID=CO1.NTC.3228170&amp;isFromPublicArea=True&amp;isModal=False</t>
  </si>
  <si>
    <t>https://community.secop.gov.co/Public/Tendering/OpportunityDetail/Index?noticeUID=CO1.NTC.3222463&amp;isFromPublicArea=True&amp;isModal=False</t>
  </si>
  <si>
    <t>https://community.secop.gov.co/Public/Tendering/OpportunityDetail/Index?noticeUID=CO1.NTC.3223727&amp;isFromPublicArea=True&amp;isModal=False</t>
  </si>
  <si>
    <t>https://community.secop.gov.co/Public/Tendering/OpportunityDetail/Index?noticeUID=CO1.NTC.3223865&amp;isFromPublicArea=True&amp;isModal=False</t>
  </si>
  <si>
    <t>https://community.secop.gov.co/Public/Tendering/OpportunityDetail/Index?noticeUID=CO1.NTC.3223649&amp;isFromPublicArea=True&amp;isModal=False</t>
  </si>
  <si>
    <t>https://community.secop.gov.co/Public/Tendering/OpportunityDetail/Index?noticeUID=CO1.NTC.3223692&amp;isFromPublicArea=True&amp;isModal=False</t>
  </si>
  <si>
    <t>https://community.secop.gov.co/Public/Tendering/OpportunityDetail/Index?noticeUID=CO1.NTC.3221976&amp;isFromPublicArea=True&amp;isModal=False</t>
  </si>
  <si>
    <t>https://community.secop.gov.co/Public/Tendering/OpportunityDetail/Index?noticeUID=CO1.NTC.3222161&amp;isFromPublicArea=True&amp;isModal=False</t>
  </si>
  <si>
    <t>https://community.secop.gov.co/Public/Tendering/OpportunityDetail/Index?noticeUID=CO1.NTC.3222363&amp;isFromPublicArea=True&amp;isModal=False</t>
  </si>
  <si>
    <t>https://community.secop.gov.co/Public/Tendering/OpportunityDetail/Index?noticeUID=CO1.NTC.3224359&amp;isFromPublicArea=True&amp;isModal=False</t>
  </si>
  <si>
    <t>https://community.secop.gov.co/Public/Tendering/OpportunityDetail/Index?noticeUID=CO1.NTC.3222947&amp;isFromPublicArea=True&amp;isModal=False</t>
  </si>
  <si>
    <t>https://community.secop.gov.co/Public/Tendering/OpportunityDetail/Index?noticeUID=CO1.NTC.3222470&amp;isFromPublicArea=True&amp;isModal=False</t>
  </si>
  <si>
    <t>https://community.secop.gov.co/Public/Tendering/OpportunityDetail/Index?noticeUID=CO1.NTC.3222830&amp;isFromPublicArea=True&amp;isModal=False</t>
  </si>
  <si>
    <t>https://community.secop.gov.co/Public/Tendering/OpportunityDetail/Index?noticeUID=CO1.NTC.3221658&amp;isFromPublicArea=True&amp;isModal=False</t>
  </si>
  <si>
    <t>https://community.secop.gov.co/Public/Tendering/OpportunityDetail/Index?noticeUID=CO1.NTC.3222147&amp;isFromPublicArea=True&amp;isModal=False</t>
  </si>
  <si>
    <t>https://community.secop.gov.co/Public/Tendering/OpportunityDetail/Index?noticeUID=CO1.NTC.3222295&amp;isFromPublicArea=True&amp;isModal=False</t>
  </si>
  <si>
    <t>https://community.secop.gov.co/Public/Tendering/OpportunityDetail/Index?noticeUID=CO1.NTC.3247437&amp;isFromPublicArea=True&amp;isModal=False</t>
  </si>
  <si>
    <t>https://community.secop.gov.co/Public/Tendering/OpportunityDetail/Index?noticeUID=CO1.NTC.3247455&amp;isFromPublicArea=True&amp;isModal=False</t>
  </si>
  <si>
    <t>https://community.secop.gov.co/Public/Tendering/OpportunityDetail/Index?noticeUID=CO1.NTC.3247366&amp;isFromPublicArea=True&amp;isModal=False</t>
  </si>
  <si>
    <t>https://community.secop.gov.co/Public/Tendering/OpportunityDetail/Index?noticeUID=CO1.NTC.3247750&amp;isFromPublicArea=True&amp;isModal=False</t>
  </si>
  <si>
    <t>https://community.secop.gov.co/Public/Tendering/OpportunityDetail/Index?noticeUID=CO1.NTC.3247628&amp;isFromPublicArea=True&amp;isModal=False</t>
  </si>
  <si>
    <t>https://community.secop.gov.co/Public/Tendering/OpportunityDetail/Index?noticeUID=CO1.NTC.3247536&amp;isFromPublicArea=True&amp;isModal=False</t>
  </si>
  <si>
    <t>https://community.secop.gov.co/Public/Tendering/OpportunityDetail/Index?noticeUID=CO1.NTC.3254192&amp;isFromPublicArea=True&amp;isModal=False</t>
  </si>
  <si>
    <t>https://community.secop.gov.co/Public/Tendering/OpportunityDetail/Index?noticeUID=CO1.NTC.3247355&amp;isFromPublicArea=True&amp;isModal=False</t>
  </si>
  <si>
    <t>https://community.secop.gov.co/Public/Tendering/OpportunityDetail/Index?noticeUID=CO1.NTC.3247646&amp;isFromPublicArea=True&amp;isModal=False</t>
  </si>
  <si>
    <t>https://community.secop.gov.co/Public/Tendering/OpportunityDetail/Index?noticeUID=CO1.NTC.3223751&amp;isFromPublicArea=True&amp;isModal=False</t>
  </si>
  <si>
    <t>https://community.secop.gov.co/Public/Tendering/OpportunityDetail/Index?noticeUID=CO1.NTC.3247652&amp;isFromPublicArea=True&amp;isModal=False</t>
  </si>
  <si>
    <t>https://community.secop.gov.co/Public/Tendering/OpportunityDetail/Index?noticeUID=CO1.NTC.3247489&amp;isFromPublicArea=True&amp;isModal=False</t>
  </si>
  <si>
    <t>https://community.secop.gov.co/Public/Tendering/OpportunityDetail/Index?noticeUID=CO1.NTC.3247931&amp;isFromPublicArea=True&amp;isModal=False</t>
  </si>
  <si>
    <t>https://community.secop.gov.co/Public/Tendering/OpportunityDetail/Index?noticeUID=CO1.NTC.3247954&amp;isFromPublicArea=True&amp;isModal=False</t>
  </si>
  <si>
    <t>https://community.secop.gov.co/Public/Tendering/OpportunityDetail/Index?noticeUID=CO1.NTC.3248306&amp;isFromPublicArea=True&amp;isModal=False</t>
  </si>
  <si>
    <t>https://community.secop.gov.co/Public/Tendering/OpportunityDetail/Index?noticeUID=CO1.NTC.3222903&amp;isFromPublicArea=True&amp;isModal=False</t>
  </si>
  <si>
    <t>https://community.secop.gov.co/Public/Tendering/OpportunityDetail/Index?noticeUID=CO1.NTC.3247891&amp;isFromPublicArea=True&amp;isModal=False</t>
  </si>
  <si>
    <t>https://community.secop.gov.co/Public/Tendering/OpportunityDetail/Index?noticeUID=CO1.NTC.3248333&amp;isFromPublicArea=True&amp;isModal=False</t>
  </si>
  <si>
    <t>https://community.secop.gov.co/Public/Tendering/OpportunityDetail/Index?noticeUID=CO1.NTC.3247484&amp;isFromPublicArea=True&amp;isModal=False</t>
  </si>
  <si>
    <t>https://community.secop.gov.co/Public/Tendering/OpportunityDetail/Index?noticeUID=CO1.NTC.3221829&amp;isFromPublicArea=True&amp;isModal=False</t>
  </si>
  <si>
    <t>https://community.secop.gov.co/Public/Tendering/OpportunityDetail/Index?noticeUID=CO1.NTC.3222298&amp;isFromPublicArea=True&amp;isModal=False</t>
  </si>
  <si>
    <t>https://community.secop.gov.co/Public/Tendering/OpportunityDetail/Index?noticeUID=CO1.NTC.3222072&amp;isFromPublicArea=True&amp;isModal=False</t>
  </si>
  <si>
    <t>https://community.secop.gov.co/Public/Tendering/OpportunityDetail/Index?noticeUID=CO1.NTC.3247662&amp;isFromPublicArea=True&amp;isModal=False</t>
  </si>
  <si>
    <t>https://community.secop.gov.co/Public/Tendering/OpportunityDetail/Index?noticeUID=CO1.NTC.3247757&amp;isFromPublicArea=True&amp;isModal=False</t>
  </si>
  <si>
    <t>https://community.secop.gov.co/Public/Tendering/OpportunityDetail/Index?noticeUID=CO1.NTC.3248008&amp;isFromPublicArea=True&amp;isModal=False</t>
  </si>
  <si>
    <t>https://community.secop.gov.co/Public/Tendering/OpportunityDetail/Index?noticeUID=CO1.NTC.3247848&amp;isFromPublicArea=True&amp;isModal=False</t>
  </si>
  <si>
    <t>https://community.secop.gov.co/Public/Tendering/OpportunityDetail/Index?noticeUID=CO1.NTC.3222426&amp;isFromPublicArea=True&amp;isModal=False</t>
  </si>
  <si>
    <t>https://community.secop.gov.co/Public/Tendering/OpportunityDetail/Index?noticeUID=CO1.NTC.3247836&amp;isFromPublicArea=True&amp;isModal=False</t>
  </si>
  <si>
    <t>https://community.secop.gov.co/Public/Tendering/OpportunityDetail/Index?noticeUID=CO1.NTC.3247762&amp;isFromPublicArea=True&amp;isModal=False</t>
  </si>
  <si>
    <t>https://community.secop.gov.co/Public/Tendering/OpportunityDetail/Index?noticeUID=CO1.NTC.3269415&amp;isFromPublicArea=True&amp;isModal=False</t>
  </si>
  <si>
    <t>https://community.secop.gov.co/Public/Tendering/OpportunityDetail/Index?noticeUID=CO1.NTC.3247774&amp;isFromPublicArea=True&amp;isModal=False</t>
  </si>
  <si>
    <t>https://community.secop.gov.co/Public/Tendering/OpportunityDetail/Index?noticeUID=CO1.NTC.3249151&amp;isFromPublicArea=True&amp;isModal=False</t>
  </si>
  <si>
    <t>https://community.secop.gov.co/Public/Tendering/OpportunityDetail/Index?noticeUID=CO1.NTC.3247862&amp;isFromPublicArea=True&amp;isModal=False</t>
  </si>
  <si>
    <t>https://community.secop.gov.co/Public/Tendering/OpportunityDetail/Index?noticeUID=CO1.NTC.3247873&amp;isFromPublicArea=True&amp;isModal=False</t>
  </si>
  <si>
    <t>https://community.secop.gov.co/Public/Tendering/OpportunityDetail/Index?noticeUID=CO1.NTC.3247575&amp;isFromPublicArea=True&amp;isModal=False</t>
  </si>
  <si>
    <t>https://community.secop.gov.co/Public/Tendering/OpportunityDetail/Index?noticeUID=CO1.NTC.3249311&amp;isFromPublicArea=True&amp;isModal=False</t>
  </si>
  <si>
    <t>https://community.secop.gov.co/Public/Tendering/OpportunityDetail/Index?noticeUID=CO1.NTC.3249161&amp;isFromPublicArea=True&amp;isModal=False</t>
  </si>
  <si>
    <t>https://community.secop.gov.co/Public/Tendering/OpportunityDetail/Index?noticeUID=CO1.NTC.3222769&amp;isFromPublicArea=True&amp;isModal=False</t>
  </si>
  <si>
    <t>https://community.secop.gov.co/Public/Tendering/OpportunityDetail/Index?noticeUID=CO1.NTC.3249740&amp;isFromPublicArea=True&amp;isModal=False</t>
  </si>
  <si>
    <t>https://community.secop.gov.co/Public/Tendering/OpportunityDetail/Index?noticeUID=CO1.NTC.3247888&amp;isFromPublicArea=True&amp;isModal=False</t>
  </si>
  <si>
    <t>https://community.secop.gov.co/Public/Tendering/OpportunityDetail/Index?noticeUID=CO1.NTC.3248202&amp;isFromPublicArea=True&amp;isModal=False</t>
  </si>
  <si>
    <t>https://community.secop.gov.co/Public/Tendering/ContractNoticePhases/View?PPI=CO1.PPI.20414952&amp;isFromPublicArea=True&amp;isModal=False</t>
  </si>
  <si>
    <t>https://community.secop.gov.co/Public/Tendering/OpportunityDetail/Index?noticeUID=CO1.NTC.3249522&amp;isFromPublicArea=True&amp;isModal=False</t>
  </si>
  <si>
    <t>https://community.secop.gov.co/Public/Tendering/OpportunityDetail/Index?noticeUID=CO1.NTC.3248332&amp;isFromPublicArea=True&amp;isModal=False</t>
  </si>
  <si>
    <t>https://community.secop.gov.co/Public/Tendering/OpportunityDetail/Index?noticeUID=CO1.NTC.3249668&amp;isFromPublicArea=True&amp;isModal=False</t>
  </si>
  <si>
    <t>https://community.secop.gov.co/Public/Tendering/OpportunityDetail/Index?noticeUID=CO1.NTC.3249334&amp;isFromPublicArea=True&amp;isModal=False</t>
  </si>
  <si>
    <t>https://community.secop.gov.co/Public/Tendering/OpportunityDetail/Index?noticeUID=CO1.NTC.3247397&amp;isFromPublicArea=True&amp;isModal=False</t>
  </si>
  <si>
    <t>https://community.secop.gov.co/Public/Tendering/OpportunityDetail/Index?noticeUID=CO1.NTC.3247680&amp;isFromPublicArea=True&amp;isModal=False</t>
  </si>
  <si>
    <t>https://community.secop.gov.co/Public/Tendering/OpportunityDetail/Index?noticeUID=CO1.NTC.3250123&amp;isFromPublicArea=True&amp;isModal=False</t>
  </si>
  <si>
    <t>https://community.secop.gov.co/Public/Tendering/OpportunityDetail/Index?noticeUID=CO1.NTC.3250043&amp;isFromPublicArea=True&amp;isModal=False</t>
  </si>
  <si>
    <t>https://community.secop.gov.co/Public/Tendering/OpportunityDetail/Index?noticeUID=CO1.NTC.3249236&amp;isFromPublicArea=True&amp;isModal=False</t>
  </si>
  <si>
    <t>https://community.secop.gov.co/Public/Tendering/OpportunityDetail/Index?noticeUID=CO1.NTC.3248213&amp;isFromPublicArea=True&amp;isModal=False</t>
  </si>
  <si>
    <t>https://community.secop.gov.co/Public/Tendering/OpportunityDetail/Index?noticeUID=CO1.NTC.3249541&amp;isFromPublicArea=True&amp;isModal=False</t>
  </si>
  <si>
    <t>https://community.secop.gov.co/Public/Tendering/OpportunityDetail/Index?noticeUID=CO1.NTC.3248366&amp;isFromPublicArea=True&amp;isModal=False</t>
  </si>
  <si>
    <t>https://community.secop.gov.co/Public/Tendering/OpportunityDetail/Index?noticeUID=CO1.NTC.3248712&amp;isFromPublicArea=True&amp;isModal=False</t>
  </si>
  <si>
    <t>https://community.secop.gov.co/Public/Tendering/OpportunityDetail/Index?noticeUID=CO1.NTC.3248736&amp;isFromPublicArea=True&amp;isModal=False</t>
  </si>
  <si>
    <t>https://community.secop.gov.co/Public/Tendering/OpportunityDetail/Index?noticeUID=CO1.NTC.3248296&amp;isFromPublicArea=True&amp;isModal=False</t>
  </si>
  <si>
    <t>https://community.secop.gov.co/Public/Tendering/OpportunityDetail/Index?noticeUID=CO1.NTC.3248757&amp;isFromPublicArea=True&amp;isModal=False</t>
  </si>
  <si>
    <t>https://community.secop.gov.co/Public/Tendering/OpportunityDetail/Index?noticeUID=CO1.NTC.3248909&amp;isFromPublicArea=True&amp;isModal=False</t>
  </si>
  <si>
    <t>https://community.secop.gov.co/Public/Tendering/OpportunityDetail/Index?noticeUID=CO1.NTC.3249319&amp;isFromPublicArea=True&amp;isModal=False</t>
  </si>
  <si>
    <t>https://community.secop.gov.co/Public/Tendering/OpportunityDetail/Index?noticeUID=CO1.NTC.3248053&amp;isFromPublicArea=True&amp;isModal=False</t>
  </si>
  <si>
    <t>https://community.secop.gov.co/Public/Tendering/OpportunityDetail/Index?noticeUID=CO1.NTC.3249146&amp;isFromPublicArea=True&amp;isModal=False</t>
  </si>
  <si>
    <t>https://community.secop.gov.co/Public/Tendering/OpportunityDetail/Index?noticeUID=CO1.NTC.3247690&amp;isFromPublicArea=True&amp;isModal=False</t>
  </si>
  <si>
    <t>https://community.secop.gov.co/Public/Tendering/OpportunityDetail/Index?noticeUID=CO1.NTC.3248601&amp;isFromPublicArea=True&amp;isModal=False</t>
  </si>
  <si>
    <t>https://community.secop.gov.co/Public/Tendering/OpportunityDetail/Index?noticeUID=CO1.NTC.3249642&amp;isFromPublicArea=True&amp;isModal=False</t>
  </si>
  <si>
    <t>https://community.secop.gov.co/Public/Tendering/OpportunityDetail/Index?noticeUID=CO1.NTC.3249218&amp;isFromPublicArea=True&amp;isModal=False</t>
  </si>
  <si>
    <t>https://community.secop.gov.co/Public/Tendering/OpportunityDetail/Index?noticeUID=CO1.NTC.3221482&amp;isFromPublicArea=True&amp;isModal=False</t>
  </si>
  <si>
    <t>https://community.secop.gov.co/Public/Tendering/OpportunityDetail/Index?noticeUID=CO1.NTC.3248493&amp;isFromPublicArea=True&amp;isModal=False</t>
  </si>
  <si>
    <t>https://community.secop.gov.co/Public/Tendering/OpportunityDetail/Index?noticeUID=CO1.NTC.3224842&amp;isFromPublicArea=True&amp;isModal=False</t>
  </si>
  <si>
    <t>https://community.secop.gov.co/Public/Tendering/OpportunityDetail/Index?noticeUID=CO1.NTC.3247968&amp;isFromPublicArea=True&amp;isModal=False</t>
  </si>
  <si>
    <t>https://community.secop.gov.co/Public/Tendering/OpportunityDetail/Index?noticeUID=CO1.NTC.3248775&amp;isFromPublicArea=True&amp;isModal=False</t>
  </si>
  <si>
    <t>https://community.secop.gov.co/Public/Tendering/OpportunityDetail/Index?noticeUID=CO1.NTC.3250315&amp;isFromPublicArea=True&amp;isModal=False</t>
  </si>
  <si>
    <t>https://community.secop.gov.co/Public/Tendering/OpportunityDetail/Index?noticeUID=CO1.NTC.3247784&amp;isFromPublicArea=True&amp;isModal=False</t>
  </si>
  <si>
    <t>https://community.secop.gov.co/Public/Tendering/OpportunityDetail/Index?noticeUID=CO1.NTC.3248048&amp;isFromPublicArea=True&amp;isModal=False</t>
  </si>
  <si>
    <t>https://community.secop.gov.co/Public/Tendering/OpportunityDetail/Index?noticeUID=CO1.NTC.3222066&amp;isFromPublicArea=True&amp;isModal=False</t>
  </si>
  <si>
    <t>https://community.secop.gov.co/Public/Tendering/OpportunityDetail/Index?noticeUID=CO1.NTC.3222995&amp;isFromPublicArea=True&amp;isModal=False</t>
  </si>
  <si>
    <t>https://community.secop.gov.co/Public/Tendering/OpportunityDetail/Index?noticeUID=CO1.NTC.3223418&amp;isFromPublicArea=True&amp;isModal=False</t>
  </si>
  <si>
    <t>https://community.secop.gov.co/Public/Tendering/OpportunityDetail/Index?noticeUID=CO1.NTC.3224323&amp;isFromPublicArea=True&amp;isModal=False</t>
  </si>
  <si>
    <t>https://community.secop.gov.co/Public/Tendering/OpportunityDetail/Index?noticeUID=CO1.NTC.3223442&amp;isFromPublicArea=True&amp;isModal=False</t>
  </si>
  <si>
    <t>https://community.secop.gov.co/Public/Tendering/OpportunityDetail/Index?noticeUID=CO1.NTC.3222905&amp;isFromPublicArea=True&amp;isModal=False</t>
  </si>
  <si>
    <t>https://community.secop.gov.co/Public/Tendering/OpportunityDetail/Index?noticeUID=CO1.NTC.3221798&amp;isFromPublicArea=True&amp;isModal=False</t>
  </si>
  <si>
    <t>https://community.secop.gov.co/Public/Tendering/OpportunityDetail/Index?noticeUID=CO1.NTC.3223714&amp;isFromPublicArea=True&amp;isModal=False</t>
  </si>
  <si>
    <t>https://community.secop.gov.co/Public/Tendering/OpportunityDetail/Index?noticeUID=CO1.NTC.3240147&amp;isFromPublicArea=True&amp;isModal=False</t>
  </si>
  <si>
    <t>https://community.secop.gov.co/Public/Tendering/OpportunityDetail/Index?noticeUID=CO1.NTC.3247847&amp;isFromPublicArea=True&amp;isModal=False</t>
  </si>
  <si>
    <t>https://community.secop.gov.co/Public/Tendering/OpportunityDetail/Index?noticeUID=CO1.NTC.3248128&amp;isFromPublicArea=True&amp;isModal=False</t>
  </si>
  <si>
    <t>https://community.secop.gov.co/Public/Tendering/OpportunityDetail/Index?noticeUID=CO1.NTC.3248424&amp;isFromPublicArea=True&amp;isModal=False</t>
  </si>
  <si>
    <t>https://community.secop.gov.co/Public/Tendering/OpportunityDetail/Index?noticeUID=CO1.NTC.3248131&amp;isFromPublicArea=True&amp;isModal=False</t>
  </si>
  <si>
    <t>https://community.secop.gov.co/Public/Tendering/OpportunityDetail/Index?noticeUID=CO1.NTC.3248135&amp;isFromPublicArea=True&amp;isModal=False</t>
  </si>
  <si>
    <t>https://community.secop.gov.co/Public/Tendering/OpportunityDetail/Index?noticeUID=CO1.NTC.3248392&amp;isFromPublicArea=True&amp;isModal=False</t>
  </si>
  <si>
    <t>https://community.secop.gov.co/Public/Tendering/OpportunityDetail/Index?noticeUID=CO1.NTC.3248141&amp;isFromPublicArea=True&amp;isModal=False</t>
  </si>
  <si>
    <t>https://community.secop.gov.co/Public/Tendering/OpportunityDetail/Index?noticeUID=CO1.NTC.3248755&amp;isFromPublicArea=True&amp;isModal=False</t>
  </si>
  <si>
    <t>https://community.secop.gov.co/Public/Tendering/OpportunityDetail/Index?noticeUID=CO1.NTC.3250642&amp;isFromPublicArea=True&amp;isModal=False</t>
  </si>
  <si>
    <t>https://community.secop.gov.co/Public/Tendering/OpportunityDetail/Index?noticeUID=CO1.NTC.3249270&amp;isFromPublicArea=True&amp;isModal=False</t>
  </si>
  <si>
    <t>https://community.secop.gov.co/Public/Tendering/OpportunityDetail/Index?noticeUID=CO1.NTC.3255747&amp;isFromPublicArea=True&amp;isModal=False</t>
  </si>
  <si>
    <t>https://community.secop.gov.co/Public/Tendering/OpportunityDetail/Index?noticeUID=CO1.NTC.3255030&amp;isFromPublicArea=True&amp;isModal=False</t>
  </si>
  <si>
    <t>https://community.secop.gov.co/Public/Tendering/OpportunityDetail/Index?noticeUID=CO1.NTC.3256931&amp;isFromPublicArea=True&amp;isModal=False</t>
  </si>
  <si>
    <t>https://community.secop.gov.co/Public/Tendering/OpportunityDetail/Index?noticeUID=CO1.NTC.3255226&amp;isFromPublicArea=True&amp;isModal=False</t>
  </si>
  <si>
    <t>https://community.secop.gov.co/Public/Tendering/OpportunityDetail/Index?noticeUID=CO1.NTC.3255097&amp;isFromPublicArea=True&amp;isModal=False</t>
  </si>
  <si>
    <t>https://community.secop.gov.co/Public/Tendering/OpportunityDetail/Index?noticeUID=CO1.NTC.3261999&amp;isFromPublicArea=True&amp;isModal=False</t>
  </si>
  <si>
    <t>https://community.secop.gov.co/Public/Tendering/OpportunityDetail/Index?noticeUID=CO1.NTC.3273584&amp;isFromPublicArea=True&amp;isModal=False</t>
  </si>
  <si>
    <t>https://community.secop.gov.co/Public/Tendering/OpportunityDetail/Index?noticeUID=CO1.NTC.3274124&amp;isFromPublicArea=True&amp;isModal=False</t>
  </si>
  <si>
    <t>https://community.secop.gov.co/Public/Tendering/OpportunityDetail/Index?noticeUID=CO1.NTC.3273982&amp;isFromPublicArea=True&amp;isModal=False</t>
  </si>
  <si>
    <t>https://community.secop.gov.co/Public/Tendering/OpportunityDetail/Index?noticeUID=CO1.NTC.3307019&amp;isFromPublicArea=True&amp;isModal=False</t>
  </si>
  <si>
    <t>https://community.secop.gov.co/Public/Tendering/OpportunityDetail/Index?noticeUID=CO1.NTC.3274530&amp;isFromPublicArea=True&amp;isModal=False</t>
  </si>
  <si>
    <t>https://community.secop.gov.co/Public/Tendering/OpportunityDetail/Index?noticeUID=CO1.NTC.3274316&amp;isFromPublicArea=True&amp;isModal=False</t>
  </si>
  <si>
    <t>https://community.secop.gov.co/Public/Tendering/OpportunityDetail/Index?noticeUID=CO1.NTC.3279802&amp;isFromPublicArea=True&amp;isModal=False</t>
  </si>
  <si>
    <t>https://community.secop.gov.co/Public/Tendering/OpportunityDetail/Index?noticeUID=CO1.NTC.3279391&amp;isFromPublicArea=True&amp;isModal=False</t>
  </si>
  <si>
    <t>https://community.secop.gov.co/Public/Tendering/OpportunityDetail/Index?noticeUID=CO1.NTC.3306917&amp;isFromPublicArea=True&amp;isModal=False</t>
  </si>
  <si>
    <t>https://community.secop.gov.co/Public/Tendering/OpportunityDetail/Index?noticeUID=CO1.NTC.3098384&amp;isFromPublicArea=True&amp;isModal=False</t>
  </si>
  <si>
    <t>https://community.secop.gov.co/Public/Tendering/OpportunityDetail/Index?noticeUID=CO1.NTC.3052063&amp;isFromPublicArea=True&amp;isModal=False</t>
  </si>
  <si>
    <t>https://community.secop.gov.co/Public/Tendering/OpportunityDetail/Index?noticeUID=CO1.NTC.3097751&amp;isFromPublicArea=True&amp;isModal=False</t>
  </si>
  <si>
    <t>https://community.secop.gov.co/Public/Tendering/OpportunityDetail/Index?noticeUID=CO1.NTC.3060429&amp;isFromPublicArea=True&amp;isModal=False</t>
  </si>
  <si>
    <t>https://community.secop.gov.co/Public/Tendering/OpportunityDetail/Index?noticeUID=CO1.NTC.3173517&amp;isFromPublicArea=True&amp;isModal=False</t>
  </si>
  <si>
    <t>561 de 2022</t>
  </si>
  <si>
    <t>YORK LEIDY ALBORNOZ MURILLO</t>
  </si>
  <si>
    <t>https://community.secop.gov.co/Public/Tendering/OpportunityDetail/Index?noticeUID=CO1.NTC.3323281&amp;isFromPublicArea=True&amp;isModal=False</t>
  </si>
  <si>
    <t>517 de 2022</t>
  </si>
  <si>
    <t>APOYAR AL ISVIMED EN LAS ACTIVIDADES RELACIONADAS CON LA GESTIÓN ADMINISTRATIVA Y ESTRATÉGICA DEL TALENTO HUMANO.</t>
  </si>
  <si>
    <t xml:space="preserve"> EMPRESAS PUBLICAS DE MEDELLIN</t>
  </si>
  <si>
    <t>560 de 2022</t>
  </si>
  <si>
    <t>PRESTAR EL SERVICIO DE SUMINISTRO DE GAS NATURAL VEHICULAR AL PARQUE AUTOMOTOR DEL INSTITUTO SOCIAL DE VIVIENDA Y HÁBITAT DE MEDELLÍN – ISVIMED</t>
  </si>
  <si>
    <t>https://community.secop.gov.co/Public/Tendering/OpportunityDetail/Index?noticeUID=CO1.NTC.3393252&amp;isFromPublicArea=True&amp;isModal=False</t>
  </si>
  <si>
    <t>https://community.secop.gov.co/Public/Tendering/OpportunityDetail/Index?noticeUID=CO1.NTC.3414570&amp;isFromPublicArea=True&amp;isModal=False</t>
  </si>
  <si>
    <t>563 de 2022</t>
  </si>
  <si>
    <t>564 de 2022</t>
  </si>
  <si>
    <t>565 de 2022</t>
  </si>
  <si>
    <t>APOYAR AL PROFESIONAL DE LIQUIDACIONES EN EL PROCESO DE REVISIÓN Y ELABORACIÓN DE LOS INFORMES DE LOS PROYECTOS QUE SE ENCUENTRAN PENDIENTES DE LIQUIDACIÓN DE LA SUBDIRECCIÓN DE DOTACIÓN DE VIVIENDA Y HÁBITAT.</t>
  </si>
  <si>
    <t>COMPRAVENTA E INSTALACIÓN DE PERSIANAS PARA LAS SEDES DEL INSTITUTO SOCIAL DE VIVIENDA Y HÁBITAT DE MEDELLÍN –ISVIMED</t>
  </si>
  <si>
    <t>PRESTACION DE SERVICIOS PROFESIONALES ESPECIALIZADOS COMO APOYO 1 EN LA ESTRUCTURACION DE LOS PROGRAMAS Y PROYECTOS DE VIVIENDA SOCIAL DEL ISVIMED DESDE EL COMPONENTE TECNICO Y GESTION DE LA OPERACIÓN URBANA.</t>
  </si>
  <si>
    <t xml:space="preserve"> JORGE ALBERTO CARRASQUILLA VALENCIA</t>
  </si>
  <si>
    <t xml:space="preserve"> DECORARCO S.A </t>
  </si>
  <si>
    <t xml:space="preserve"> FABIO ALEJANDRO MACIAS RESTREPO</t>
  </si>
  <si>
    <t>04/10/2022</t>
  </si>
  <si>
    <t>10/10/2022</t>
  </si>
  <si>
    <t>09/11/2022</t>
  </si>
  <si>
    <t>https://community.secop.gov.co/Public/Tendering/OpportunityDetail/Index?noticeUID=CO1.NTC.3356347&amp;isFromPublicArea=True&amp;isModal=False</t>
  </si>
  <si>
    <t>https://community.secop.gov.co/Public/Tendering/OpportunityDetail/Index?noticeUID=CO1.NTC.3287165&amp;isFromPublicArea=True&amp;isModal=False</t>
  </si>
  <si>
    <t>https://community.secop.gov.co/Public/Tendering/OpportunityDetail/Index?noticeUID=CO1.NTC.3356472&amp;isFromPublicArea=True&amp;isModal=False</t>
  </si>
  <si>
    <t>567 de 2022</t>
  </si>
  <si>
    <t>568 de 2022</t>
  </si>
  <si>
    <t>569 de 2022</t>
  </si>
  <si>
    <t>571 de 2022</t>
  </si>
  <si>
    <t>572 de 2022</t>
  </si>
  <si>
    <t>574 de 2022</t>
  </si>
  <si>
    <t>576 de 2022</t>
  </si>
  <si>
    <t>577 de 2022</t>
  </si>
  <si>
    <t>578 de 2022</t>
  </si>
  <si>
    <t>579 de 2022</t>
  </si>
  <si>
    <t>580 de 2022</t>
  </si>
  <si>
    <t xml:space="preserve"> MARLY ALEXANDRA ROJAS VELEZ</t>
  </si>
  <si>
    <t xml:space="preserve"> FARLEY JOHANY GAVIRIA CAMPO</t>
  </si>
  <si>
    <t xml:space="preserve"> LINDA JULIANA GONZALEZ MORENO</t>
  </si>
  <si>
    <t xml:space="preserve"> LADY JOHANNA OSORIO PEREZ</t>
  </si>
  <si>
    <t xml:space="preserve"> JULIETH  HENAO LOPEZ</t>
  </si>
  <si>
    <t xml:space="preserve"> GESTIÓN DE SEGURIDAD ELECTRÓNICA S.A</t>
  </si>
  <si>
    <t xml:space="preserve"> JUAN CAMILO PRESIGA LORA</t>
  </si>
  <si>
    <t xml:space="preserve"> MARIA MANUELA MONTOYA MUÑETONES</t>
  </si>
  <si>
    <t xml:space="preserve"> HELMER HECTOR CASTILLO VALOYES</t>
  </si>
  <si>
    <t xml:space="preserve"> MARIA CRISTINA RIVERA RESTREPO</t>
  </si>
  <si>
    <t>PRESTACIÓN DE SERVICIOS PROFESIONALES Y DE APOYO A LA GESTIÓN 5, PARA APOYAR A LA SUBDIRECCIÓN JURIDICA, EN LOS PROYECTOS Y PROGRAMAS DE SANEAMIENTO PREDIAL DEL PLAN DE DESARROLLO "MEDELLÍN FUTURO, 2020-2023"</t>
  </si>
  <si>
    <t xml:space="preserve">APOYO A LAS ACTIVIDADES ADMINISTRATIVAS Y OPERATIVAS DE LA DIRECCIÓN EN LOS DIFERENTES PROGRAMAS Y PROYECTOS A CARGO DEL ISVIMED </t>
  </si>
  <si>
    <t>ADQUIRIR CERTIFICADO DE FIRMA DIGITAL PARA LOS DIRECTIVOS DEL INSTITUTO SOCIAL DE VIVIENDA Y HÁBITAT DE MEDELLÍN –ISVIMED</t>
  </si>
  <si>
    <t>APOYAR DESDE EL COMPONENTE JURÍDICO LA EJECUCIÓN DEL CONTRATO INTERADMINISTRATIVO SUSCRITO ENTRE SECRETARÍA DE SUMINISTROS Y SERVICIOS-INSTITUTO SOCIAL DE VIVIENDA Y HÁBITAT DE MEDELLÍN – ISVIMED, EN EL MARCO DEL CONTRATO INTERADMINISTRATIVO NO. 4600082068 DE 2019.</t>
  </si>
  <si>
    <t>PROFESIONAL ESPECIALIZADO COMO APOYO A LA GESTIÓN Y LAS ACTIVIDADES DE LA DIRECCIÓN EN LOS PROYECTOS Y PROGRAMAS DEL PLAN DE DESARROLLO " MEDELLÍN FUTURO" 2020-2023.</t>
  </si>
  <si>
    <t>PRESTACIÓN DE SERVICIOS PROFESIONALES COMO APOYO 1 EN LA ESTRUCTURACIÓN DE LOS PROGRAMAS Y PROYECTOS DE VIVIENDA SOCIAL DEL ISVIMED DESDE EL COMPONENTE TÉCNICO.</t>
  </si>
  <si>
    <t>28/10/2022</t>
  </si>
  <si>
    <t>28/11/2022</t>
  </si>
  <si>
    <t>26/10/2022</t>
  </si>
  <si>
    <t>25/10/2022</t>
  </si>
  <si>
    <t>https://community.secop.gov.co/Public/Tendering/OpportunityDetail/Index?noticeUID=CO1.NTC.3334315&amp;isFromPublicArea=True&amp;isModal=False</t>
  </si>
  <si>
    <t>https://community.secop.gov.co/Public/Tendering/OpportunityDetail/Index?noticeUID=CO1.NTC.3356885&amp;isFromPublicArea=True&amp;isModal=False</t>
  </si>
  <si>
    <t>https://community.secop.gov.co/Public/Tendering/OpportunityDetail/Index?noticeUID=CO1.NTC.3356382&amp;isFromPublicArea=True&amp;isModal=False</t>
  </si>
  <si>
    <t>https://community.secop.gov.co/Public/Tendering/OpportunityDetail/Index?noticeUID=CO1.NTC.3357066&amp;isFromPublicArea=True&amp;isModal=False</t>
  </si>
  <si>
    <t>https://community.secop.gov.co/Public/Tendering/ContractNoticePhases/View?PPI=CO1.PPI.20963791&amp;isFromPublicArea=True&amp;isModal=False</t>
  </si>
  <si>
    <t>https://community.secop.gov.co/Public/Tendering/OpportunityDetail/Index?noticeUID=CO1.NTC.3382153&amp;isFromPublicArea=True&amp;isModal=False</t>
  </si>
  <si>
    <t>573 de 2022</t>
  </si>
  <si>
    <t>APOYAR AL ISVIMED EN LA EJECUCIÓN DE LA SEGUNDA AUDITORÍA DE SEGUIMIENTO A LA CERTIFICACIÓN DEL SISTEMA DE GESTIÓN DE CALIDAD BAJO LA NORMA NTC ISO 9001:2015. DESDE EL COMPONENTE DE FORTALECIMIENTO INSTITUCIONAL</t>
  </si>
  <si>
    <t>https://community.secop.gov.co/Public/Tendering/OpportunityDetail/Index?noticeUID=CO1.NTC.3428074&amp;isFromPublicArea=True&amp;isModal=False</t>
  </si>
  <si>
    <t>https://community.secop.gov.co/Public/Tendering/OpportunityDetail/Index?noticeUID=CO1.NTC.3382571&amp;isFromPublicArea=True&amp;isModal=False</t>
  </si>
  <si>
    <t>https://community.secop.gov.co/Public/Tendering/OpportunityDetail/Index?noticeUID=CO1.NTC.3443171&amp;isFromPublicArea=True&amp;isModal=False</t>
  </si>
  <si>
    <t>https://community.secop.gov.co/Public/Tendering/OpportunityDetail/Index?noticeUID=CO1.NTC.3425030&amp;isFromPublicArea=True&amp;isModal=False</t>
  </si>
  <si>
    <t>https://community.secop.gov.co/Public/Tendering/OpportunityDetail/Index?noticeUID=CO1.NTC.3443159&amp;isFromPublicArea=True&amp;isModal=False</t>
  </si>
  <si>
    <t>https://community.secop.gov.co/Public/Tendering/OpportunityDetail/Index?noticeUID=CO1.NTC.3446700&amp;isFromPublicArea=True&amp;isModal=False</t>
  </si>
  <si>
    <t>584 de 2022</t>
  </si>
  <si>
    <t>Proceso competitivo - Decreto 092 de 2017</t>
  </si>
  <si>
    <t>LA CORPORACION INTERUNIVERSITARIA DE SERVICIOS CIS.</t>
  </si>
  <si>
    <t>EJECUCIÓN DE LA POLÍTICA PUBLICA DE SOLUCIÓN HABITACIONAL ADOPTADA POR EL ISVIMED EN LA ATENCIÓN A LOS HOGARES CON EL SUBSIDIO DE ARRENDAMIENTO TEMPORAL POR AFECTACIÓN DE DESASTRE, POR ZONA DE ALTO RIESGO O POR INTERVENCIÓN POR OBRA PÚBLICA</t>
  </si>
  <si>
    <t>https://community.secop.gov.co/Public/Tendering/OpportunityDetail/Index?noticeUID=CO1.NTC.3417517&amp;isFromPublicArea=True&amp;isModal=False</t>
  </si>
  <si>
    <t>338
828</t>
  </si>
  <si>
    <t>331
910</t>
  </si>
  <si>
    <t>422 de 2022</t>
  </si>
  <si>
    <t>HECTOR GABRIEL YAÑEZ MOLINARES</t>
  </si>
  <si>
    <t>APOYAR DESDE EL COMPONENTE DE TRÁMITES ADMINISTRATIVOS Y LOGÍSTICOS, LA EJECUCIÓN DE LOS CONTRATOS INTERADMINISTRATIVOS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</si>
  <si>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https://community.secop.gov.co/Public/Tendering/OpportunityDetail/Index?noticeUID=CO1.NTC.3354447&amp;isFromPublicArea=True&amp;isModal=False</t>
  </si>
  <si>
    <t xml:space="preserve"> VERONICA LONDOÑO ESTRADA</t>
  </si>
  <si>
    <t>581 de 2022</t>
  </si>
  <si>
    <t>PRESTACIÓN DE SERVICIOS COMO APOYO A LA SUBDIRECCIÓN POBLACIONAL EN ACTIVIDADES ADMINISTRATIVAS.</t>
  </si>
  <si>
    <t>582 de 2022</t>
  </si>
  <si>
    <t>583 de 2022</t>
  </si>
  <si>
    <t>PRESTACION DE SERVICIOS PARA LA GENERACION DE REPORTES Y SALDOS DE CARTERA DE LOS DEUDORES DEL INSTITUTO.</t>
  </si>
  <si>
    <t>PRESTACION DE SERVICIOS PROFESIONALES COMO APOYO 2 A LA SUBDIRECCION EN PLANEACION EN LA ESTRUCTURACION Y SEGUIMIENTO DE LOS PROGRAMAS Y PROYECTOS DEL ISVIMED EN EL MARCO DEL OBSERVATORIO DE VIVIENDA Y HABITAT.</t>
  </si>
  <si>
    <t xml:space="preserve"> MARLON YOVANNI MACIAS OROZCO</t>
  </si>
  <si>
    <t xml:space="preserve"> EDITH ANDREA RAIGOSA UPEGUI</t>
  </si>
  <si>
    <t xml:space="preserve"> ALEXANDRA RIOS GIRALDO</t>
  </si>
  <si>
    <t xml:space="preserve"> NICOLAS DE JESUS CORREA OSPINA</t>
  </si>
  <si>
    <t xml:space="preserve"> MARIA CECILIA FIGUEROA DE HOYOS</t>
  </si>
  <si>
    <t>585 de 2022</t>
  </si>
  <si>
    <t>586 de 2022</t>
  </si>
  <si>
    <t>587 de 2022</t>
  </si>
  <si>
    <t>588 de 2022</t>
  </si>
  <si>
    <t>589 de 2022</t>
  </si>
  <si>
    <t>590 de 2022</t>
  </si>
  <si>
    <t>591 de 2022</t>
  </si>
  <si>
    <t>592 de 2022</t>
  </si>
  <si>
    <t>PRESTACION DE SERVICIOS PROFESIONALES ESPECIALIZADOS COMO APOYO 2 EN LA ESTRUCTURACION DE LOS PROGRAMAS Y PROYECTOS DE VIVIENDA SOCIAL DEL ISVIMED DESDE EL COMPONENTE TECNICO Y GESTION DE LA OPERACIÓN URBANA.</t>
  </si>
  <si>
    <t>APOYO 3 EN LA EJECUCION DEL PROGRAMA MEJORAMIENTO INTEGRAL DE BARRIOS EN EL PROYECTO RECONOCIMIENTO DE EDIFICACIONES, DESDE EL COMPONENTE SOCIALIZACION DEL PROGRAMA EN CAMPO.</t>
  </si>
  <si>
    <t>PRESTACIÓN DE SERVICIOS COMO TECNÓLOGO DE APOYO A LA SUBDIRECCIÓN EN PLANEACIÓN EN LA ESTRUCTURACIÓN Y SEGUIMIENTO DE LOS PROGRAMAS Y PROYECTOS DEL ISVIMED EN EL MARCO ESTADÍSTICO DEL OBSERVATORIO DE VIVIENDA Y HÁBITAT.</t>
  </si>
  <si>
    <t>APOYO 2 AL EQUIPO PROFESIONAL EN LA EJECUCIÓN DEL PROGRAMA MEJORAMIENTO INTEGRAL DE BARRIOS EN EL PROYECTO RECONOCIMIENTO DE EDIFICACIONES DESDE EL COMPONENTE JURÍDICO.</t>
  </si>
  <si>
    <t>PRESTACIÓN DE SERVICIOS PROFESIONALES ESPECIALIZADOS COMO APOYO EN LA ESTRUCTURACIÓN, IMPLEMENTACIÓN Y SEGUIMIENTO DE LOS PROGRAMAS, PROYECTOS, PLANES, MODELOS Y POLÍTICAS A CARGO DEL ISVIMED.</t>
  </si>
  <si>
    <t>PRESTACIÓN DE SERVICIOS PROFESIONALES ESPECIALIZADOS COMO APOYO EN LA ESTRUCTURACIÓN Y SEGUIMIENTO DE LOS PROGRAMAS Y PROYECTOS DEL ISVIMED DESDE EL COMPONENTE DE MANTENIMIENTO Y MEJORA DEL SISTEMA DE GESTIÓN DE CALIDAD SGC.</t>
  </si>
  <si>
    <t>PRESTACION DE SEVICIOS COMO PROFESIONAL DE APOYO JURIDICO EN EL DESARROLLO DE LAS ACTIVIDADES ENCAMINADAS AL DIRECCIONAMIENTO Y GESTION ADMINISTRATIVA Y FINANCIERA DEL INSTITUTO.</t>
  </si>
  <si>
    <t>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t>
  </si>
  <si>
    <t>03/11/2022</t>
  </si>
  <si>
    <t>02/11/2022</t>
  </si>
  <si>
    <t>04/11/2022</t>
  </si>
  <si>
    <t>594 de 2022</t>
  </si>
  <si>
    <t>595 de 2022</t>
  </si>
  <si>
    <t xml:space="preserve"> DISTRACOM S.A</t>
  </si>
  <si>
    <t xml:space="preserve"> SUMINISTRO INGENIERIA MANTENIMIENTO Y CONSTRUCCION S.A.S</t>
  </si>
  <si>
    <t>PRESTAR EL SERVICIO DE SUMINISTRO DE COMBUSTIBLE CON DESTINO AL PARQUE AUTOMOTOR DEL INSTITUTO SOCIAL DE VIVIENDA Y HÁBITAT DE MEDELLÍN</t>
  </si>
  <si>
    <t>ADQUISICIÓN DE IMPLEMENTOS DE PAPELERÍA Y OFICINA AL INSTITUTO SOCIAL DE VIVIENDA Y HÁBITAT DE MEDELLÍN – ISVIMED.</t>
  </si>
  <si>
    <t>18/11/2022</t>
  </si>
  <si>
    <t>24/11/2022</t>
  </si>
  <si>
    <t>Orden de compra - TVEC</t>
  </si>
  <si>
    <t>507
881</t>
  </si>
  <si>
    <t>587
1024</t>
  </si>
  <si>
    <t>519
884</t>
  </si>
  <si>
    <t>643
1025</t>
  </si>
  <si>
    <t>https://community.secop.gov.co/Public/Tendering/OpportunityDetail/Index?noticeUID=CO1.NTC.3447561&amp;isFromPublicArea=True&amp;isModal=False</t>
  </si>
  <si>
    <t>https://community.secop.gov.co/Public/Tendering/OpportunityDetail/Index?noticeUID=CO1.NTC.3496783&amp;isFromPublicArea=True&amp;isModal=False</t>
  </si>
  <si>
    <t>https://community.secop.gov.co/Public/Tendering/OpportunityDetail/Index?noticeUID=CO1.NTC.3471373&amp;isFromPublicArea=True&amp;isModal=False</t>
  </si>
  <si>
    <t>https://community.secop.gov.co/Public/Tendering/OpportunityDetail/Index?noticeUID=CO1.NTC.3476853&amp;isFromPublicArea=True&amp;isModal=False</t>
  </si>
  <si>
    <t>https://community.secop.gov.co/Public/Tendering/OpportunityDetail/Index?noticeUID=CO1.NTC.3477059&amp;isFromPublicArea=True&amp;isModal=False</t>
  </si>
  <si>
    <t>https://community.secop.gov.co/Public/Tendering/OpportunityDetail/Index?noticeUID=CO1.NTC.3484926&amp;isFromPublicArea=True&amp;isModal=False</t>
  </si>
  <si>
    <t>https://community.secop.gov.co/Public/Tendering/OpportunityDetail/Index?noticeUID=CO1.NTC.3477250&amp;isFromPublicArea=True&amp;isModal=False</t>
  </si>
  <si>
    <t>https://community.secop.gov.co/Public/Tendering/OpportunityDetail/Index?noticeUID=CO1.NTC.3484696&amp;isFromPublicArea=True&amp;isModal=False</t>
  </si>
  <si>
    <t>https://community.secop.gov.co/Public/Tendering/OpportunityDetail/Index?noticeUID=CO1.NTC.3484634&amp;isFromPublicArea=True&amp;isModal=False</t>
  </si>
  <si>
    <t>https://community.secop.gov.co/Public/Tendering/OpportunityDetail/Index?noticeUID=CO1.NTC.3481785&amp;isFromPublicArea=True&amp;isModal=False</t>
  </si>
  <si>
    <t>https://community.secop.gov.co/Public/Tendering/OpportunityDetail/Index?noticeUID=CO1.NTC.3484133&amp;isFromPublicArea=True&amp;isModal=False</t>
  </si>
  <si>
    <t>https://community.secop.gov.co/Public/Tendering/OpportunityDetail/Index?noticeUID=CO1.NTC.3505229&amp;isFromPublicArea=True&amp;isModal=False</t>
  </si>
  <si>
    <t>593 de 2022</t>
  </si>
  <si>
    <t xml:space="preserve"> JHON  DAVID  SUAREZ  IDARRAGA</t>
  </si>
  <si>
    <t>PRESTAR EL SERVICIO DE MANTENIMIENTO PREVENTIVO Y CORRECTIVO CON EL SUMINISTRO DE REPUESTOS A LOS DISPENSADORES DE AGUA INSTALADOS EN LA SEDE DEL INSTITUTO SOCIAL DE VIVIENDA Y HABITAT DE MEDELLIN - ISVIMED</t>
  </si>
  <si>
    <t>05/12/2022</t>
  </si>
  <si>
    <t>19/12/2022</t>
  </si>
  <si>
    <t>https://community.secop.gov.co/Public/Tendering/OpportunityDetail/Index?noticeUID=CO1.NTC.3569403&amp;isFromPublicArea=True&amp;isModal=False</t>
  </si>
  <si>
    <t>596 de 2022</t>
  </si>
  <si>
    <t>Selección Abreviada - Subasta Inversa</t>
  </si>
  <si>
    <t xml:space="preserve"> GOLD SYS LIMITADA</t>
  </si>
  <si>
    <t>ADQUIRIR LA RENOVACIÓN DE SUSCRIPCIONES DE AUTOCAD PARA EL INSTITUTO SOCIAL DE VIVIENDA Y HÁBITAT DE MEDELLÍN – ISVIMED</t>
  </si>
  <si>
    <t>12/12/2022</t>
  </si>
  <si>
    <t>26/12/2022</t>
  </si>
  <si>
    <t>https://community.secop.gov.co/Public/Tendering/OpportunityDetail/Index?noticeUID=CO1.NTC.3467355&amp;isFromPublicArea=True&amp;isModal=False</t>
  </si>
  <si>
    <t>597 de 2022</t>
  </si>
  <si>
    <t xml:space="preserve"> JOSE  FERNANDO VIEIRA PEREZ</t>
  </si>
  <si>
    <t>APOYAR LA EJECUCIÓN DE LAS ACTIVIDADES DE ADECUACIÓN Y REPARACIÓN DE LAS ZONAS COMUNES DE LOS PROYECTOS PENDIENTES DE ENTREGA POR EL ISVIMED.</t>
  </si>
  <si>
    <t>01/12/2022</t>
  </si>
  <si>
    <t>https://community.secop.gov.co/Public/Tendering/OpportunityDetail/Index?noticeUID=CO1.NTC.3596120&amp;isFromPublicArea=True&amp;isModal=False</t>
  </si>
  <si>
    <t>598 de 2022</t>
  </si>
  <si>
    <t xml:space="preserve"> EMPRESAS VARIAS DE MEDELLIN S.A E.S.P - EMVARIAS</t>
  </si>
  <si>
    <t>PRESTAR EL SERVICIO DE ROCERÍA, DISPOSICIÓN FINAL DE RESIDUOS, ESCOMBROS Y SIMILARES PARA EL INSTITUTO SOCIAL DE VIVIENDA Y HÁBITAT DE MEDELLÍN – ISVIMED.</t>
  </si>
  <si>
    <t>https://community.secop.gov.co/Public/Tendering/OpportunityDetail/Index?noticeUID=CO1.NTC.3627949&amp;isFromPublicArea=True&amp;isModal=False</t>
  </si>
  <si>
    <t>599 de 2022</t>
  </si>
  <si>
    <t xml:space="preserve"> ITSEC SAS</t>
  </si>
  <si>
    <t>RENOVACIÓN DEL LICENCIAMIENTO Y SOPORTE DE FIREWALL SOPHOS DEL INSTITUTO SOCIAL DE VIVIENDA Y HÁBITAT DE MEDELLÍN – ISVIMED.</t>
  </si>
  <si>
    <t>14/12/2022</t>
  </si>
  <si>
    <t>https://community.secop.gov.co/Public/Tendering/OpportunityDetail/Index?noticeUID=CO1.NTC.3586610&amp;isFromPublicArea=True&amp;isModal=False</t>
  </si>
  <si>
    <t>600 de 2022</t>
  </si>
  <si>
    <t xml:space="preserve"> S.A INVERSIONES S.A.S</t>
  </si>
  <si>
    <t>REALIZAR LA COMPRA DE INSUMOS DE ASEO Y CAFETERÍA PARA LAS SEDES DEL INSTITUTO SOCIAL DE VIVIENDA Y HÁBITAT DE MEDELLÍN – ISVIMED</t>
  </si>
  <si>
    <t>27/12/2022</t>
  </si>
  <si>
    <t>https://community.secop.gov.co/Public/Tendering/OpportunityDetail/Index?noticeUID=CO1.NTC.3580989&amp;isFromPublicArea=True&amp;isModal=False</t>
  </si>
  <si>
    <t>601 de 2022</t>
  </si>
  <si>
    <t>PRESTACIÓN DE SERVICIOS PROFESIONALES COMO APOYO TRANSVERSAL Y JURÍDICO A LA SUBDIRECCIÓN POBLACIONAL.</t>
  </si>
  <si>
    <t>https://community.secop.gov.co/Public/Tendering/OpportunityDetail/Index?noticeUID=CO1.NTC.3634798&amp;isFromPublicArea=True&amp;isModal=False</t>
  </si>
  <si>
    <t>602 de 2022</t>
  </si>
  <si>
    <t xml:space="preserve">SOLUTRONIC S.A.S   </t>
  </si>
  <si>
    <t>PRESTAR SERVICIO DE MANTENIMIENTO A LOS SISTEMAS CONTRA INCENDIOS DE LAS SEDES DEL INSTITUTO SOCIAL DE VIVIENDA Y HÁBITAT DE MEDELLÍN - ISVIMED Y LOS QUE SE ENCUENTREN EN LOS PROYECTOS HABITACIONALES GERENCIADOS POR EL INSTITUTO</t>
  </si>
  <si>
    <t>https://community.secop.gov.co/Public/Tendering/OpportunityDetail/Index?noticeUID=CO1.NTC.3604313&amp;isFromPublicArea=True&amp;isModal=False</t>
  </si>
  <si>
    <t>14
899</t>
  </si>
  <si>
    <t>134
1065</t>
  </si>
  <si>
    <t>31/12/2022
Ampliación: Hasta el 31/01/2023</t>
  </si>
  <si>
    <t>763
922</t>
  </si>
  <si>
    <t>712
1080</t>
  </si>
  <si>
    <t>30/12/2022
Ampliación: Hasta el 28/02/2022</t>
  </si>
  <si>
    <t>624
908</t>
  </si>
  <si>
    <t>872
1063</t>
  </si>
  <si>
    <t>21/12/2022
Ampliación: Hasta el 30/12/2022</t>
  </si>
  <si>
    <t>620
907</t>
  </si>
  <si>
    <t>820
1078</t>
  </si>
  <si>
    <t>15/12/2022
Ampliación: Hasta el 30/12/2022</t>
  </si>
  <si>
    <t>180
903</t>
  </si>
  <si>
    <t>305
1077</t>
  </si>
  <si>
    <t>31/12/2022
Ampliación: Hasta el 28/02/2023</t>
  </si>
  <si>
    <t>31/12/2022
Ampliación: Hasta el 31/03/2023</t>
  </si>
  <si>
    <t>449
530
531
532</t>
  </si>
  <si>
    <t>603
885</t>
  </si>
  <si>
    <t>660
918</t>
  </si>
  <si>
    <t>652
1064</t>
  </si>
  <si>
    <t>09/12/2022
Modificación: Hasta el 29/01/2023</t>
  </si>
  <si>
    <t>693
912</t>
  </si>
  <si>
    <t>743
1066</t>
  </si>
  <si>
    <t>690
911</t>
  </si>
  <si>
    <t>760
1067</t>
  </si>
  <si>
    <t>705
915</t>
  </si>
  <si>
    <t>867
1068</t>
  </si>
  <si>
    <t>691
910</t>
  </si>
  <si>
    <t>870
1069</t>
  </si>
  <si>
    <t>696
913</t>
  </si>
  <si>
    <t>890
1070</t>
  </si>
  <si>
    <t>704
914</t>
  </si>
  <si>
    <t>883
1071</t>
  </si>
  <si>
    <t>31/12/2022
Ampliación: Hasta el 16/01/2023</t>
  </si>
  <si>
    <t>31/12/2022
Ampliación:
Hasta el 31/01/2023</t>
  </si>
  <si>
    <t>23/12/2022
Ampliación: Hasta el 29/12/2022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</si>
</sst>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 #,##0_-;\-&quot;$&quot;\ * #,##0_-;_-&quot;$&quot;\ * &quot;-&quot;_-;_-@_-"/>
    <numFmt numFmtId="44" formatCode="_-&quot;$&quot;\ * #,##0.00_-;\-&quot;$&quot;\ * #,##0.00_-;_-&quot;$&quot;\ * &quot;-&quot;??_-;_-@_-"/>
    <numFmt numFmtId="164" formatCode="_-&quot;$&quot;\ * #,##0_-;\-&quot;$&quot;\ * #,##0_-;_-&quot;$&quot;\ * &quot;-&quot;??_-;_-@_-"/>
    <numFmt numFmtId="165" formatCode="_(&quot;$&quot;\ * #,##0_);_(&quot;$&quot;\ * \(#,##0\);_(&quot;$&quot;\ * &quot;-&quot;??_);_(@_)"/>
  </numFmts>
  <fonts count="28" x14ac:knownFonts="1">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sz val="9"/>
      <name val="Arial"/>
      <family val="2"/>
    </font>
    <font>
      <sz val="10"/>
      <name val="Verdana"/>
      <family val="2"/>
    </font>
    <font>
      <b/>
      <sz val="8"/>
      <color theme="1"/>
      <name val="Arial"/>
      <family val="2"/>
    </font>
    <font>
      <sz val="8"/>
      <color theme="1"/>
      <name val="Arial"/>
      <family val="2"/>
    </font>
    <font>
      <sz val="8"/>
      <name val="Arial"/>
      <family val="2"/>
    </font>
    <font>
      <sz val="8"/>
      <name val="Verdana"/>
      <family val="2"/>
    </font>
    <font>
      <u/>
      <sz val="10"/>
      <color theme="10"/>
      <name val="Verdana"/>
      <family val="2"/>
    </font>
    <font>
      <u/>
      <sz val="8"/>
      <color theme="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6">
    <xf numFmtId="0" fontId="0" fillId="0" borderId="0"/>
    <xf numFmtId="42"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21" fillId="0" borderId="0" applyFont="0" applyFill="0" applyBorder="0" applyAlignment="0" applyProtection="0"/>
    <xf numFmtId="0" fontId="26" fillId="0" borderId="0" applyNumberFormat="0" applyFill="0" applyBorder="0" applyAlignment="0" applyProtection="0"/>
    <xf numFmtId="9" fontId="21" fillId="0" borderId="0" applyFont="0" applyFill="0" applyBorder="0" applyAlignment="0" applyProtection="0"/>
  </cellStyleXfs>
  <cellXfs count="47">
    <xf numFmtId="0" fontId="0" fillId="0" borderId="0" xfId="0"/>
    <xf numFmtId="0" fontId="18" fillId="0" borderId="0" xfId="0" applyFont="1" applyAlignment="1">
      <alignment horizontal="center"/>
    </xf>
    <xf numFmtId="0" fontId="18" fillId="33" borderId="0" xfId="0" applyFont="1" applyFill="1" applyAlignment="1">
      <alignment horizontal="center"/>
    </xf>
    <xf numFmtId="0" fontId="19" fillId="0" borderId="0" xfId="0" applyFont="1" applyAlignment="1">
      <alignment horizontal="center" vertical="center" wrapText="1"/>
    </xf>
    <xf numFmtId="0" fontId="19" fillId="0" borderId="0" xfId="0" applyFont="1" applyAlignment="1">
      <alignment horizontal="center" vertical="center"/>
    </xf>
    <xf numFmtId="0" fontId="19" fillId="0" borderId="0" xfId="0" applyFont="1"/>
    <xf numFmtId="0" fontId="20" fillId="0" borderId="0" xfId="0" applyFont="1" applyAlignment="1">
      <alignment horizontal="center" vertical="center"/>
    </xf>
    <xf numFmtId="0" fontId="22" fillId="34" borderId="10" xfId="0" applyFont="1" applyFill="1" applyBorder="1" applyAlignment="1">
      <alignment horizontal="center" vertical="center" wrapText="1"/>
    </xf>
    <xf numFmtId="0" fontId="22" fillId="34" borderId="10" xfId="0" applyFont="1" applyFill="1" applyBorder="1" applyAlignment="1">
      <alignment horizontal="center" vertical="center"/>
    </xf>
    <xf numFmtId="0" fontId="22" fillId="34" borderId="12" xfId="0" applyFont="1" applyFill="1" applyBorder="1" applyAlignment="1">
      <alignment horizontal="center" vertical="center" wrapText="1"/>
    </xf>
    <xf numFmtId="0" fontId="22" fillId="34" borderId="11" xfId="0" applyFont="1" applyFill="1" applyBorder="1" applyAlignment="1">
      <alignment horizontal="center" vertical="center" wrapText="1"/>
    </xf>
    <xf numFmtId="0" fontId="23" fillId="0" borderId="10" xfId="0" applyFont="1" applyBorder="1" applyAlignment="1">
      <alignment horizontal="center" vertical="center" wrapText="1"/>
    </xf>
    <xf numFmtId="0" fontId="24" fillId="0" borderId="10" xfId="0" applyFont="1" applyBorder="1" applyAlignment="1">
      <alignment horizontal="center" vertical="center"/>
    </xf>
    <xf numFmtId="164" fontId="23" fillId="0" borderId="10" xfId="43" applyNumberFormat="1" applyFont="1" applyBorder="1" applyAlignment="1">
      <alignment horizontal="center" vertical="center" wrapText="1"/>
    </xf>
    <xf numFmtId="14" fontId="24" fillId="0" borderId="10" xfId="0" applyNumberFormat="1" applyFont="1" applyBorder="1" applyAlignment="1">
      <alignment horizontal="center" vertical="center"/>
    </xf>
    <xf numFmtId="0" fontId="27" fillId="0" borderId="10" xfId="44" applyFont="1" applyFill="1" applyBorder="1" applyAlignment="1">
      <alignment horizontal="center" vertical="center" wrapText="1"/>
    </xf>
    <xf numFmtId="0" fontId="22" fillId="34" borderId="12" xfId="0" applyFont="1" applyFill="1" applyBorder="1" applyAlignment="1">
      <alignment horizontal="center" vertical="center"/>
    </xf>
    <xf numFmtId="9" fontId="23" fillId="0" borderId="10" xfId="45" applyFont="1" applyBorder="1" applyAlignment="1">
      <alignment horizontal="center" vertical="center" wrapText="1"/>
    </xf>
    <xf numFmtId="164" fontId="23" fillId="0" borderId="10" xfId="43" applyNumberFormat="1" applyFont="1" applyFill="1" applyBorder="1" applyAlignment="1">
      <alignment horizontal="center" vertical="center" wrapText="1"/>
    </xf>
    <xf numFmtId="164" fontId="23" fillId="0" borderId="13" xfId="43" applyNumberFormat="1" applyFont="1" applyFill="1" applyBorder="1" applyAlignment="1">
      <alignment horizontal="center" vertical="center" wrapText="1"/>
    </xf>
    <xf numFmtId="0" fontId="23" fillId="0" borderId="10" xfId="0" applyFont="1" applyBorder="1" applyAlignment="1">
      <alignment horizontal="center" vertical="center"/>
    </xf>
    <xf numFmtId="14" fontId="23" fillId="0" borderId="10" xfId="0" applyNumberFormat="1" applyFont="1" applyBorder="1" applyAlignment="1">
      <alignment horizontal="center" vertical="center"/>
    </xf>
    <xf numFmtId="165" fontId="23" fillId="0" borderId="10" xfId="43" applyNumberFormat="1" applyFont="1" applyBorder="1" applyAlignment="1">
      <alignment horizontal="center" vertical="center" wrapText="1"/>
    </xf>
    <xf numFmtId="0" fontId="24" fillId="0" borderId="10" xfId="0" applyFont="1" applyBorder="1" applyAlignment="1">
      <alignment horizontal="center" vertical="center" wrapText="1"/>
    </xf>
    <xf numFmtId="14" fontId="24" fillId="0" borderId="10" xfId="0" applyNumberFormat="1" applyFont="1" applyBorder="1" applyAlignment="1">
      <alignment horizontal="center" vertical="center" wrapText="1"/>
    </xf>
    <xf numFmtId="14" fontId="23" fillId="0" borderId="10" xfId="0" applyNumberFormat="1" applyFont="1" applyBorder="1" applyAlignment="1">
      <alignment horizontal="center" vertical="center" wrapText="1"/>
    </xf>
    <xf numFmtId="0" fontId="19" fillId="0" borderId="0" xfId="0" applyFont="1" applyAlignment="1">
      <alignment horizontal="center"/>
    </xf>
    <xf numFmtId="42" fontId="25" fillId="0" borderId="0" xfId="1" applyFont="1" applyAlignment="1">
      <alignment horizontal="center" vertical="center"/>
    </xf>
    <xf numFmtId="0" fontId="23" fillId="0" borderId="13" xfId="0" applyFont="1" applyBorder="1" applyAlignment="1">
      <alignment horizontal="center" vertical="center" wrapText="1"/>
    </xf>
    <xf numFmtId="0" fontId="27" fillId="0" borderId="13" xfId="44" applyFont="1" applyFill="1" applyBorder="1" applyAlignment="1">
      <alignment horizontal="center" vertical="center" wrapText="1"/>
    </xf>
    <xf numFmtId="14" fontId="24" fillId="0" borderId="13" xfId="0" applyNumberFormat="1" applyFont="1" applyBorder="1" applyAlignment="1">
      <alignment horizontal="center" vertical="center"/>
    </xf>
    <xf numFmtId="42" fontId="24" fillId="0" borderId="10" xfId="1" applyFont="1" applyBorder="1" applyAlignment="1">
      <alignment horizontal="center" vertical="center"/>
    </xf>
    <xf numFmtId="165" fontId="23" fillId="0" borderId="10" xfId="43" applyNumberFormat="1" applyFont="1" applyBorder="1" applyAlignment="1">
      <alignment horizontal="center" vertical="center"/>
    </xf>
    <xf numFmtId="0" fontId="24" fillId="0" borderId="10" xfId="0" applyFont="1" applyBorder="1" applyAlignment="1">
      <alignment horizontal="center"/>
    </xf>
    <xf numFmtId="0" fontId="20" fillId="0" borderId="10" xfId="0" applyFont="1" applyBorder="1" applyAlignment="1">
      <alignment horizontal="center" vertical="center"/>
    </xf>
    <xf numFmtId="0" fontId="0" fillId="0" borderId="10" xfId="0" applyBorder="1"/>
    <xf numFmtId="14" fontId="24" fillId="0" borderId="13" xfId="0" applyNumberFormat="1" applyFont="1" applyBorder="1" applyAlignment="1">
      <alignment horizontal="center" vertical="center" wrapText="1"/>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7" fillId="0" borderId="13" xfId="44" applyFont="1" applyFill="1" applyBorder="1" applyAlignment="1">
      <alignment horizontal="center" vertical="center" wrapText="1"/>
    </xf>
    <xf numFmtId="0" fontId="27" fillId="35" borderId="14" xfId="44" applyFont="1" applyFill="1" applyBorder="1" applyAlignment="1">
      <alignment horizontal="center" vertical="center" wrapText="1"/>
    </xf>
    <xf numFmtId="0" fontId="27" fillId="0" borderId="14" xfId="44" applyFont="1" applyFill="1" applyBorder="1" applyAlignment="1">
      <alignment horizontal="center" vertical="center" wrapText="1"/>
    </xf>
    <xf numFmtId="14" fontId="24" fillId="0" borderId="13" xfId="0" applyNumberFormat="1" applyFont="1" applyBorder="1" applyAlignment="1">
      <alignment horizontal="center" vertical="center"/>
    </xf>
    <xf numFmtId="14" fontId="24" fillId="0" borderId="14" xfId="0" applyNumberFormat="1" applyFont="1" applyBorder="1" applyAlignment="1">
      <alignment horizontal="center" vertical="center"/>
    </xf>
    <xf numFmtId="0" fontId="23" fillId="35" borderId="14" xfId="0" applyFont="1" applyFill="1" applyBorder="1" applyAlignment="1">
      <alignment horizontal="center" vertical="center" wrapText="1"/>
    </xf>
  </cellXfs>
  <cellStyles count="46">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4" builtinId="8"/>
    <cellStyle name="Incorrecto" xfId="8" builtinId="27" customBuiltin="1"/>
    <cellStyle name="Moneda" xfId="43" builtinId="4"/>
    <cellStyle name="Moneda [0]" xfId="1" builtinId="7"/>
    <cellStyle name="Neutral" xfId="9" builtinId="28" customBuiltin="1"/>
    <cellStyle name="Normal" xfId="0" builtinId="0" customBuiltin="1"/>
    <cellStyle name="Notas" xfId="16" builtinId="10" customBuiltin="1"/>
    <cellStyle name="Porcentaje" xfId="45"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hoana.Echavarria/Downloads/Pagos%2020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os 2022"/>
      <sheetName val="Hoja1"/>
    </sheetNames>
    <sheetDataSet>
      <sheetData sheetId="0">
        <row r="308">
          <cell r="E308">
            <v>265128</v>
          </cell>
        </row>
        <row r="938">
          <cell r="D938">
            <v>750380</v>
          </cell>
        </row>
        <row r="939">
          <cell r="D939">
            <v>10401311</v>
          </cell>
        </row>
        <row r="940">
          <cell r="D940">
            <v>304252</v>
          </cell>
        </row>
        <row r="941">
          <cell r="D941">
            <v>6527617</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olombiacompra.gov.co/tienda-virtual-del-estado-colombiano/ordenes-compra/91421" TargetMode="External"/><Relationship Id="rId18" Type="http://schemas.openxmlformats.org/officeDocument/2006/relationships/hyperlink" Target="https://community.secop.gov.co/Public/Tendering/ContractNoticePhases/View?PPI=CO1.PPI.18491756&amp;isFromPublicArea=True&amp;isModal=False" TargetMode="External"/><Relationship Id="rId26" Type="http://schemas.openxmlformats.org/officeDocument/2006/relationships/hyperlink" Target="https://community.secop.gov.co/Public/Tendering/OpportunityDetail/Index?noticeUID=CO1.NTC.3052063&amp;isFromPublicArea=True&amp;isModal=False" TargetMode="External"/><Relationship Id="rId39" Type="http://schemas.openxmlformats.org/officeDocument/2006/relationships/hyperlink" Target="https://community.secop.gov.co/Public/Tendering/OpportunityDetail/Index?noticeUID=CO1.NTC.3425030&amp;isFromPublicArea=True&amp;isModal=False" TargetMode="External"/><Relationship Id="rId21" Type="http://schemas.openxmlformats.org/officeDocument/2006/relationships/hyperlink" Target="https://community.secop.gov.co/Public/Tendering/OpportunityDetail/Index?noticeUID=CO1.NTC.3010510&amp;isFromPublicArea=True&amp;isModal=False" TargetMode="External"/><Relationship Id="rId34" Type="http://schemas.openxmlformats.org/officeDocument/2006/relationships/hyperlink" Target="https://community.secop.gov.co/Public/Tendering/ContractNoticePhases/View?PPI=CO1.PPI.20963791&amp;isFromPublicArea=True&amp;isModal=False" TargetMode="External"/><Relationship Id="rId42" Type="http://schemas.openxmlformats.org/officeDocument/2006/relationships/hyperlink" Target="https://community.secop.gov.co/Public/Tendering/OpportunityDetail/Index?noticeUID=CO1.NTC.3417517&amp;isFromPublicArea=True&amp;isModal=False" TargetMode="External"/><Relationship Id="rId47" Type="http://schemas.openxmlformats.org/officeDocument/2006/relationships/hyperlink" Target="https://community.secop.gov.co/Public/Tendering/OpportunityDetail/Index?noticeUID=CO1.NTC.3467355&amp;isFromPublicArea=True&amp;isModal=False" TargetMode="External"/><Relationship Id="rId50" Type="http://schemas.openxmlformats.org/officeDocument/2006/relationships/hyperlink" Target="https://community.secop.gov.co/Public/Tendering/OpportunityDetail/Index?noticeUID=CO1.NTC.3580989&amp;isFromPublicArea=True&amp;isModal=False" TargetMode="External"/><Relationship Id="rId7" Type="http://schemas.openxmlformats.org/officeDocument/2006/relationships/hyperlink" Target="https://community.secop.gov.co/Public/Tendering/ContractNoticePhases/View?PPI=CO1.PPI.18147481&amp;isFromPublicArea=True&amp;isModal=False" TargetMode="External"/><Relationship Id="rId2" Type="http://schemas.openxmlformats.org/officeDocument/2006/relationships/hyperlink" Target="https://community.secop.gov.co/Public/Tendering/OpportunityDetail/Index?noticeUID=CO1.NTC.2487178&amp;isFromPublicArea=True&amp;isModal=False" TargetMode="External"/><Relationship Id="rId16" Type="http://schemas.openxmlformats.org/officeDocument/2006/relationships/hyperlink" Target="https://community.secop.gov.co/Public/Tendering/OpportunityDetail/Index?noticeUID=CO1.NTC.2970937&amp;isFromPublicArea=True&amp;isModal=False" TargetMode="External"/><Relationship Id="rId29" Type="http://schemas.openxmlformats.org/officeDocument/2006/relationships/hyperlink" Target="https://community.secop.gov.co/Public/Tendering/OpportunityDetail/Index?noticeUID=CO1.NTC.3096069&amp;isFromPublicArea=True&amp;isModal=False" TargetMode="External"/><Relationship Id="rId11" Type="http://schemas.openxmlformats.org/officeDocument/2006/relationships/hyperlink" Target="https://www.colombiacompra.gov.co/tienda-virtual-del-estado%20colombiano/ordenes-compra/90677" TargetMode="External"/><Relationship Id="rId24" Type="http://schemas.openxmlformats.org/officeDocument/2006/relationships/hyperlink" Target="https://community.secop.gov.co/Public/Tendering/OpportunityDetail/Index?noticeUID=CO1.NTC.3098384&amp;isFromPublicArea=True&amp;isModal=False" TargetMode="External"/><Relationship Id="rId32" Type="http://schemas.openxmlformats.org/officeDocument/2006/relationships/hyperlink" Target="https://community.secop.gov.co/Public/Tendering/OpportunityDetail/Index?noticeUID=CO1.NTC.3356885&amp;isFromPublicArea=True&amp;isModal=False" TargetMode="External"/><Relationship Id="rId37" Type="http://schemas.openxmlformats.org/officeDocument/2006/relationships/hyperlink" Target="https://community.secop.gov.co/Public/Tendering/OpportunityDetail/Index?noticeUID=CO1.NTC.3382571&amp;isFromPublicArea=True&amp;isModal=False" TargetMode="External"/><Relationship Id="rId40" Type="http://schemas.openxmlformats.org/officeDocument/2006/relationships/hyperlink" Target="https://community.secop.gov.co/Public/Tendering/OpportunityDetail/Index?noticeUID=CO1.NTC.3443159&amp;isFromPublicArea=True&amp;isModal=False" TargetMode="External"/><Relationship Id="rId45" Type="http://schemas.openxmlformats.org/officeDocument/2006/relationships/hyperlink" Target="https://community.secop.gov.co/Public/Tendering/OpportunityDetail/Index?noticeUID=CO1.NTC.3569403&amp;isFromPublicArea=True&amp;isModal=False" TargetMode="External"/><Relationship Id="rId53" Type="http://schemas.openxmlformats.org/officeDocument/2006/relationships/printerSettings" Target="../printerSettings/printerSettings1.bin"/><Relationship Id="rId5" Type="http://schemas.openxmlformats.org/officeDocument/2006/relationships/hyperlink" Target="https://community.secop.gov.co/Public/Tendering/ContractNoticePhases/View?PPI=CO1.PPI.18346258&amp;isFromPublicArea=True&amp;isModal=False" TargetMode="External"/><Relationship Id="rId10" Type="http://schemas.openxmlformats.org/officeDocument/2006/relationships/hyperlink" Target="https://www.colombiacompra.gov.co/tienda-virtual-del-estado-colombiano/ordenes-compra/90677" TargetMode="External"/><Relationship Id="rId19" Type="http://schemas.openxmlformats.org/officeDocument/2006/relationships/hyperlink" Target="https://community.secop.gov.co/Public/Tendering/OpportunityDetail/Index?noticeUID=CO1.NTC.3010850&amp;isFromPublicArea=True&amp;isModal=False" TargetMode="External"/><Relationship Id="rId31" Type="http://schemas.openxmlformats.org/officeDocument/2006/relationships/hyperlink" Target="https://community.secop.gov.co/Public/Tendering/OpportunityDetail/Index?noticeUID=CO1.NTC.3356347&amp;isFromPublicArea=True&amp;isModal=False" TargetMode="External"/><Relationship Id="rId44" Type="http://schemas.openxmlformats.org/officeDocument/2006/relationships/hyperlink" Target="https://community.secop.gov.co/Public/Tendering/OpportunityDetail/Index?noticeUID=CO1.NTC.3481785&amp;isFromPublicArea=True&amp;isModal=False" TargetMode="External"/><Relationship Id="rId52" Type="http://schemas.openxmlformats.org/officeDocument/2006/relationships/hyperlink" Target="https://community.secop.gov.co/Public/Tendering/OpportunityDetail/Index?noticeUID=CO1.NTC.3604313&amp;isFromPublicArea=True&amp;isModal=False" TargetMode="External"/><Relationship Id="rId4" Type="http://schemas.openxmlformats.org/officeDocument/2006/relationships/hyperlink" Target="https://community.secop.gov.co/Public/Tendering/OpportunityDetail/Index?noticeUID=CO1.NTC.2834261&amp;isFromPublicArea=True&amp;isModal=False" TargetMode="External"/><Relationship Id="rId9" Type="http://schemas.openxmlformats.org/officeDocument/2006/relationships/hyperlink" Target="https://www.colombiacompra.gov.co/tienda-virtual-del-estado-colombiano/ordenes-compra/90676" TargetMode="External"/><Relationship Id="rId14" Type="http://schemas.openxmlformats.org/officeDocument/2006/relationships/hyperlink" Target="https://community.secop.gov.co/Public/Tendering/OpportunityDetail/Index?noticeUID=CO1.NTC.2959672&amp;isFromPublicArea=True&amp;isModal=False" TargetMode="External"/><Relationship Id="rId22" Type="http://schemas.openxmlformats.org/officeDocument/2006/relationships/hyperlink" Target="https://community.secop.gov.co/Public/Tendering/ContractNoticePhases/View?PPI=CO1.PPI.19301090&amp;isFromPublicArea=True&amp;isModal=False" TargetMode="External"/><Relationship Id="rId27" Type="http://schemas.openxmlformats.org/officeDocument/2006/relationships/hyperlink" Target="https://community.secop.gov.co/Public/Tendering/OpportunityDetail/Index?noticeUID=CO1.NTC.3052063&amp;isFromPublicArea=True&amp;isModal=False" TargetMode="External"/><Relationship Id="rId30" Type="http://schemas.openxmlformats.org/officeDocument/2006/relationships/hyperlink" Target="https://community.secop.gov.co/Public/Tendering/OpportunityDetail/Index?noticeUID=CO1.NTC.3393252&amp;isFromPublicArea=True&amp;isModal=False" TargetMode="External"/><Relationship Id="rId35" Type="http://schemas.openxmlformats.org/officeDocument/2006/relationships/hyperlink" Target="https://community.secop.gov.co/Public/Tendering/OpportunityDetail/Index?noticeUID=CO1.NTC.3382153&amp;isFromPublicArea=True&amp;isModal=False" TargetMode="External"/><Relationship Id="rId43" Type="http://schemas.openxmlformats.org/officeDocument/2006/relationships/hyperlink" Target="https://community.secop.gov.co/Public/Tendering/OpportunityDetail/Index?noticeUID=CO1.NTC.3484696&amp;isFromPublicArea=True&amp;isModal=False" TargetMode="External"/><Relationship Id="rId48" Type="http://schemas.openxmlformats.org/officeDocument/2006/relationships/hyperlink" Target="https://community.secop.gov.co/Public/Tendering/OpportunityDetail/Index?noticeUID=CO1.NTC.3596120&amp;isFromPublicArea=True&amp;isModal=False" TargetMode="External"/><Relationship Id="rId8" Type="http://schemas.openxmlformats.org/officeDocument/2006/relationships/hyperlink" Target="https://www.colombiacompra.gov.co/tienda-virtual-del-estado-colombiano/ordenes-compra/88445" TargetMode="External"/><Relationship Id="rId51" Type="http://schemas.openxmlformats.org/officeDocument/2006/relationships/hyperlink" Target="https://community.secop.gov.co/Public/Tendering/OpportunityDetail/Index?noticeUID=CO1.NTC.3634798&amp;isFromPublicArea=True&amp;isModal=False" TargetMode="External"/><Relationship Id="rId3" Type="http://schemas.openxmlformats.org/officeDocument/2006/relationships/hyperlink" Target="https://colombiacompra.gov.co/tienda-virtual-del-estado-colombiano/ordenes-compra/84658" TargetMode="External"/><Relationship Id="rId12" Type="http://schemas.openxmlformats.org/officeDocument/2006/relationships/hyperlink" Target="https://community.secop.gov.co/Public/Tendering/OpportunityDetail/Index?noticeUID=CO1.NTC.2937017&amp;isFromPublicArea=True&amp;isModal=False" TargetMode="External"/><Relationship Id="rId17" Type="http://schemas.openxmlformats.org/officeDocument/2006/relationships/hyperlink" Target="https://community.secop.gov.co/Public/Tendering/OpportunityDetail/Index?noticeUID=CO1.NTC.2960317&amp;isFromPublicArea=True&amp;isModal=False" TargetMode="External"/><Relationship Id="rId25" Type="http://schemas.openxmlformats.org/officeDocument/2006/relationships/hyperlink" Target="https://community.secop.gov.co/Public/Tendering/OpportunityDetail/Index?noticeUID=CO1.NTC.3097751&amp;isFromPublicArea=True&amp;isModal=False" TargetMode="External"/><Relationship Id="rId33" Type="http://schemas.openxmlformats.org/officeDocument/2006/relationships/hyperlink" Target="https://community.secop.gov.co/Public/Tendering/OpportunityDetail/Index?noticeUID=CO1.NTC.3356382&amp;isFromPublicArea=True&amp;isModal=False" TargetMode="External"/><Relationship Id="rId38" Type="http://schemas.openxmlformats.org/officeDocument/2006/relationships/hyperlink" Target="https://community.secop.gov.co/Public/Tendering/OpportunityDetail/Index?noticeUID=CO1.NTC.3443171&amp;isFromPublicArea=True&amp;isModal=False" TargetMode="External"/><Relationship Id="rId46" Type="http://schemas.openxmlformats.org/officeDocument/2006/relationships/hyperlink" Target="https://community.secop.gov.co/Public/Tendering/OpportunityDetail/Index?noticeUID=CO1.NTC.3627949&amp;isFromPublicArea=True&amp;isModal=False" TargetMode="External"/><Relationship Id="rId20" Type="http://schemas.openxmlformats.org/officeDocument/2006/relationships/hyperlink" Target="https://community.secop.gov.co/Public/Tendering/OpportunityDetail/Index?noticeUID=CO1.NTC.3010490&amp;isFromPublicArea=True&amp;isModal=False" TargetMode="External"/><Relationship Id="rId41" Type="http://schemas.openxmlformats.org/officeDocument/2006/relationships/hyperlink" Target="https://community.secop.gov.co/Public/Tendering/OpportunityDetail/Index?noticeUID=CO1.NTC.3446700&amp;isFromPublicArea=True&amp;isModal=False" TargetMode="External"/><Relationship Id="rId1" Type="http://schemas.openxmlformats.org/officeDocument/2006/relationships/hyperlink" Target="https://community.secop.gov.co/Public/Tendering/OpportunityDetail/Index?noticeUID=CO1.NTC.2520824&amp;isFromPublicArea=True&amp;isModal=False" TargetMode="External"/><Relationship Id="rId6" Type="http://schemas.openxmlformats.org/officeDocument/2006/relationships/hyperlink" Target="https://community.secop.gov.co/Public/Tendering/ContractNoticePhases/View?PPI=CO1.PPI.18451538&amp;isFromPublicArea=True&amp;isModal=False" TargetMode="External"/><Relationship Id="rId15" Type="http://schemas.openxmlformats.org/officeDocument/2006/relationships/hyperlink" Target="https://community.secop.gov.co/Public/Tendering/OpportunityDetail/Index?noticeUID=CO1.NTC.2997161&amp;isFromPublicArea=True&amp;isModal=False" TargetMode="External"/><Relationship Id="rId23" Type="http://schemas.openxmlformats.org/officeDocument/2006/relationships/hyperlink" Target="https://community.secop.gov.co/Public/Tendering/OpportunityDetail/Index?noticeUID=CO1.NTC.3132923&amp;isFromPublicArea=True&amp;isModal=False" TargetMode="External"/><Relationship Id="rId28" Type="http://schemas.openxmlformats.org/officeDocument/2006/relationships/hyperlink" Target="https://community.secop.gov.co/Public/Tendering/OpportunityDetail/Index?noticeUID=CO1.NTC.3060429&amp;isFromPublicArea=True&amp;isModal=False" TargetMode="External"/><Relationship Id="rId36" Type="http://schemas.openxmlformats.org/officeDocument/2006/relationships/hyperlink" Target="https://community.secop.gov.co/Public/Tendering/OpportunityDetail/Index?noticeUID=CO1.NTC.3428074&amp;isFromPublicArea=True&amp;isModal=False" TargetMode="External"/><Relationship Id="rId49" Type="http://schemas.openxmlformats.org/officeDocument/2006/relationships/hyperlink" Target="https://community.secop.gov.co/Public/Tendering/OpportunityDetail/Index?noticeUID=CO1.NTC.358661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64"/>
  <sheetViews>
    <sheetView tabSelected="1" zoomScale="85" zoomScaleNormal="85" workbookViewId="0">
      <pane ySplit="1" topLeftCell="A2" activePane="bottomLeft" state="frozen"/>
      <selection pane="bottomLeft" activeCell="A2" sqref="A2"/>
    </sheetView>
  </sheetViews>
  <sheetFormatPr baseColWidth="10" defaultColWidth="11" defaultRowHeight="12" x14ac:dyDescent="0.15"/>
  <cols>
    <col min="1" max="1" width="11.625" style="3" customWidth="1"/>
    <col min="2" max="2" width="11.875" style="4" customWidth="1"/>
    <col min="3" max="3" width="15.125" style="3" customWidth="1"/>
    <col min="4" max="4" width="16.25" style="27" customWidth="1"/>
    <col min="5" max="5" width="44.625" style="4" customWidth="1"/>
    <col min="6" max="6" width="8.5" style="5" customWidth="1"/>
    <col min="7" max="7" width="12.75" style="5" customWidth="1"/>
    <col min="8" max="8" width="8.875" style="5" customWidth="1"/>
    <col min="9" max="9" width="13" style="5" customWidth="1"/>
    <col min="10" max="10" width="11.875" style="6" customWidth="1"/>
    <col min="11" max="11" width="14.25" style="6" customWidth="1"/>
    <col min="12" max="12" width="16.5" style="6" customWidth="1"/>
    <col min="13" max="13" width="12.875" style="6" customWidth="1"/>
    <col min="14" max="14" width="19.625" style="26" customWidth="1"/>
    <col min="15" max="15" width="11" style="5" customWidth="1"/>
    <col min="16" max="16384" width="11" style="5"/>
  </cols>
  <sheetData>
    <row r="1" spans="1:18" s="2" customFormat="1" ht="30.75" customHeight="1" x14ac:dyDescent="0.2">
      <c r="A1" s="7" t="s">
        <v>0</v>
      </c>
      <c r="B1" s="7" t="s">
        <v>1</v>
      </c>
      <c r="C1" s="7" t="s">
        <v>2</v>
      </c>
      <c r="D1" s="7" t="s">
        <v>3</v>
      </c>
      <c r="E1" s="8" t="s">
        <v>4</v>
      </c>
      <c r="F1" s="9" t="s">
        <v>6</v>
      </c>
      <c r="G1" s="10" t="s">
        <v>7</v>
      </c>
      <c r="H1" s="7" t="s">
        <v>8</v>
      </c>
      <c r="I1" s="9" t="s">
        <v>9</v>
      </c>
      <c r="J1" s="8" t="s">
        <v>5</v>
      </c>
      <c r="K1" s="16" t="s">
        <v>1058</v>
      </c>
      <c r="L1" s="9" t="s">
        <v>1059</v>
      </c>
      <c r="M1" s="9" t="s">
        <v>1060</v>
      </c>
      <c r="N1" s="9" t="s">
        <v>1056</v>
      </c>
      <c r="O1" s="9" t="s">
        <v>1069</v>
      </c>
      <c r="P1" s="1"/>
      <c r="Q1" s="1"/>
      <c r="R1" s="1"/>
    </row>
    <row r="2" spans="1:18" ht="60" customHeight="1" x14ac:dyDescent="0.15">
      <c r="A2" s="11" t="s">
        <v>540</v>
      </c>
      <c r="B2" s="11" t="s">
        <v>11</v>
      </c>
      <c r="C2" s="11" t="s">
        <v>10</v>
      </c>
      <c r="D2" s="11" t="s">
        <v>17</v>
      </c>
      <c r="E2" s="11" t="s">
        <v>271</v>
      </c>
      <c r="F2" s="11">
        <v>3</v>
      </c>
      <c r="G2" s="11">
        <v>1</v>
      </c>
      <c r="H2" s="12" t="s">
        <v>518</v>
      </c>
      <c r="I2" s="12" t="s">
        <v>519</v>
      </c>
      <c r="J2" s="13">
        <v>22034040</v>
      </c>
      <c r="K2" s="32">
        <v>22034040</v>
      </c>
      <c r="L2" s="32">
        <f>J2-K2</f>
        <v>0</v>
      </c>
      <c r="M2" s="17">
        <f>K2/J2</f>
        <v>1</v>
      </c>
      <c r="N2" s="15" t="s">
        <v>1054</v>
      </c>
      <c r="O2" s="11" t="s">
        <v>1086</v>
      </c>
    </row>
    <row r="3" spans="1:18" ht="56.25" x14ac:dyDescent="0.15">
      <c r="A3" s="11" t="s">
        <v>541</v>
      </c>
      <c r="B3" s="11" t="s">
        <v>11</v>
      </c>
      <c r="C3" s="11" t="s">
        <v>10</v>
      </c>
      <c r="D3" s="11" t="s">
        <v>43</v>
      </c>
      <c r="E3" s="11" t="s">
        <v>272</v>
      </c>
      <c r="F3" s="11">
        <v>1</v>
      </c>
      <c r="G3" s="11">
        <v>2</v>
      </c>
      <c r="H3" s="12" t="s">
        <v>520</v>
      </c>
      <c r="I3" s="12" t="s">
        <v>519</v>
      </c>
      <c r="J3" s="13">
        <v>40591464</v>
      </c>
      <c r="K3" s="32">
        <v>40591464</v>
      </c>
      <c r="L3" s="32">
        <f t="shared" ref="L3:L66" si="0">J3-K3</f>
        <v>0</v>
      </c>
      <c r="M3" s="17">
        <f t="shared" ref="M3:M66" si="1">K3/J3</f>
        <v>1</v>
      </c>
      <c r="N3" s="15" t="s">
        <v>1055</v>
      </c>
      <c r="O3" s="11" t="s">
        <v>1086</v>
      </c>
    </row>
    <row r="4" spans="1:18" ht="93.75" customHeight="1" x14ac:dyDescent="0.15">
      <c r="A4" s="11" t="s">
        <v>542</v>
      </c>
      <c r="B4" s="11" t="s">
        <v>11</v>
      </c>
      <c r="C4" s="11" t="s">
        <v>10</v>
      </c>
      <c r="D4" s="11" t="s">
        <v>13</v>
      </c>
      <c r="E4" s="11" t="s">
        <v>273</v>
      </c>
      <c r="F4" s="11">
        <v>2</v>
      </c>
      <c r="G4" s="11">
        <v>3</v>
      </c>
      <c r="H4" s="12" t="s">
        <v>518</v>
      </c>
      <c r="I4" s="12" t="s">
        <v>519</v>
      </c>
      <c r="J4" s="13">
        <v>40762736</v>
      </c>
      <c r="K4" s="32">
        <v>40762736</v>
      </c>
      <c r="L4" s="32">
        <f t="shared" si="0"/>
        <v>0</v>
      </c>
      <c r="M4" s="17">
        <f t="shared" si="1"/>
        <v>1</v>
      </c>
      <c r="N4" s="15" t="s">
        <v>801</v>
      </c>
      <c r="O4" s="11" t="s">
        <v>1086</v>
      </c>
    </row>
    <row r="5" spans="1:18" ht="91.5" customHeight="1" x14ac:dyDescent="0.15">
      <c r="A5" s="11" t="s">
        <v>543</v>
      </c>
      <c r="B5" s="11" t="s">
        <v>11</v>
      </c>
      <c r="C5" s="11" t="s">
        <v>10</v>
      </c>
      <c r="D5" s="11" t="s">
        <v>44</v>
      </c>
      <c r="E5" s="11" t="s">
        <v>274</v>
      </c>
      <c r="F5" s="11">
        <v>5</v>
      </c>
      <c r="G5" s="11">
        <v>5</v>
      </c>
      <c r="H5" s="12" t="s">
        <v>520</v>
      </c>
      <c r="I5" s="12" t="s">
        <v>519</v>
      </c>
      <c r="J5" s="13">
        <v>40591464</v>
      </c>
      <c r="K5" s="32">
        <v>40591464</v>
      </c>
      <c r="L5" s="32">
        <f t="shared" si="0"/>
        <v>0</v>
      </c>
      <c r="M5" s="17">
        <f t="shared" si="1"/>
        <v>1</v>
      </c>
      <c r="N5" s="15" t="s">
        <v>802</v>
      </c>
      <c r="O5" s="11" t="s">
        <v>1086</v>
      </c>
    </row>
    <row r="6" spans="1:18" ht="56.25" x14ac:dyDescent="0.15">
      <c r="A6" s="11" t="s">
        <v>544</v>
      </c>
      <c r="B6" s="11" t="s">
        <v>11</v>
      </c>
      <c r="C6" s="11" t="s">
        <v>10</v>
      </c>
      <c r="D6" s="11" t="s">
        <v>45</v>
      </c>
      <c r="E6" s="11" t="s">
        <v>275</v>
      </c>
      <c r="F6" s="11">
        <v>6</v>
      </c>
      <c r="G6" s="11">
        <v>6</v>
      </c>
      <c r="H6" s="12" t="s">
        <v>520</v>
      </c>
      <c r="I6" s="12" t="s">
        <v>519</v>
      </c>
      <c r="J6" s="13">
        <v>40591464</v>
      </c>
      <c r="K6" s="32">
        <v>37851112</v>
      </c>
      <c r="L6" s="32">
        <f t="shared" si="0"/>
        <v>2740352</v>
      </c>
      <c r="M6" s="17">
        <f t="shared" si="1"/>
        <v>0.9324894514767933</v>
      </c>
      <c r="N6" s="15" t="s">
        <v>803</v>
      </c>
      <c r="O6" s="11" t="s">
        <v>1086</v>
      </c>
    </row>
    <row r="7" spans="1:18" ht="56.25" x14ac:dyDescent="0.15">
      <c r="A7" s="11" t="s">
        <v>545</v>
      </c>
      <c r="B7" s="11" t="s">
        <v>11</v>
      </c>
      <c r="C7" s="11" t="s">
        <v>10</v>
      </c>
      <c r="D7" s="11" t="s">
        <v>46</v>
      </c>
      <c r="E7" s="11" t="s">
        <v>276</v>
      </c>
      <c r="F7" s="11">
        <v>4</v>
      </c>
      <c r="G7" s="11">
        <v>7</v>
      </c>
      <c r="H7" s="12" t="s">
        <v>520</v>
      </c>
      <c r="I7" s="12" t="s">
        <v>519</v>
      </c>
      <c r="J7" s="13">
        <v>32389842</v>
      </c>
      <c r="K7" s="32">
        <v>32389842</v>
      </c>
      <c r="L7" s="32">
        <f t="shared" si="0"/>
        <v>0</v>
      </c>
      <c r="M7" s="17">
        <f t="shared" si="1"/>
        <v>1</v>
      </c>
      <c r="N7" s="15" t="s">
        <v>804</v>
      </c>
      <c r="O7" s="11" t="s">
        <v>1086</v>
      </c>
    </row>
    <row r="8" spans="1:18" ht="56.25" x14ac:dyDescent="0.15">
      <c r="A8" s="11" t="s">
        <v>546</v>
      </c>
      <c r="B8" s="11" t="s">
        <v>11</v>
      </c>
      <c r="C8" s="11" t="s">
        <v>10</v>
      </c>
      <c r="D8" s="11" t="s">
        <v>47</v>
      </c>
      <c r="E8" s="11" t="s">
        <v>277</v>
      </c>
      <c r="F8" s="11">
        <v>7</v>
      </c>
      <c r="G8" s="11">
        <v>4</v>
      </c>
      <c r="H8" s="12" t="s">
        <v>520</v>
      </c>
      <c r="I8" s="12" t="s">
        <v>519</v>
      </c>
      <c r="J8" s="13">
        <v>14261949</v>
      </c>
      <c r="K8" s="32">
        <v>14261949</v>
      </c>
      <c r="L8" s="32">
        <f t="shared" si="0"/>
        <v>0</v>
      </c>
      <c r="M8" s="17">
        <f t="shared" si="1"/>
        <v>1</v>
      </c>
      <c r="N8" s="15" t="s">
        <v>805</v>
      </c>
      <c r="O8" s="11" t="s">
        <v>1086</v>
      </c>
    </row>
    <row r="9" spans="1:18" ht="85.5" customHeight="1" x14ac:dyDescent="0.15">
      <c r="A9" s="11" t="s">
        <v>547</v>
      </c>
      <c r="B9" s="11" t="s">
        <v>11</v>
      </c>
      <c r="C9" s="11" t="s">
        <v>10</v>
      </c>
      <c r="D9" s="11" t="s">
        <v>48</v>
      </c>
      <c r="E9" s="11" t="s">
        <v>278</v>
      </c>
      <c r="F9" s="11">
        <v>9</v>
      </c>
      <c r="G9" s="11">
        <v>8</v>
      </c>
      <c r="H9" s="12" t="s">
        <v>520</v>
      </c>
      <c r="I9" s="12" t="s">
        <v>519</v>
      </c>
      <c r="J9" s="13">
        <v>32389842</v>
      </c>
      <c r="K9" s="32">
        <v>32389842</v>
      </c>
      <c r="L9" s="32">
        <f t="shared" si="0"/>
        <v>0</v>
      </c>
      <c r="M9" s="17">
        <f t="shared" si="1"/>
        <v>1</v>
      </c>
      <c r="N9" s="15" t="s">
        <v>806</v>
      </c>
      <c r="O9" s="11" t="s">
        <v>1086</v>
      </c>
    </row>
    <row r="10" spans="1:18" ht="56.25" x14ac:dyDescent="0.15">
      <c r="A10" s="11" t="s">
        <v>548</v>
      </c>
      <c r="B10" s="11" t="s">
        <v>11</v>
      </c>
      <c r="C10" s="11" t="s">
        <v>10</v>
      </c>
      <c r="D10" s="11" t="s">
        <v>49</v>
      </c>
      <c r="E10" s="11" t="s">
        <v>279</v>
      </c>
      <c r="F10" s="11">
        <v>10</v>
      </c>
      <c r="G10" s="11">
        <v>9</v>
      </c>
      <c r="H10" s="12" t="s">
        <v>520</v>
      </c>
      <c r="I10" s="12" t="s">
        <v>519</v>
      </c>
      <c r="J10" s="13">
        <v>21941460</v>
      </c>
      <c r="K10" s="32">
        <v>21941460</v>
      </c>
      <c r="L10" s="32">
        <f t="shared" si="0"/>
        <v>0</v>
      </c>
      <c r="M10" s="17">
        <f t="shared" si="1"/>
        <v>1</v>
      </c>
      <c r="N10" s="15" t="s">
        <v>807</v>
      </c>
      <c r="O10" s="11" t="s">
        <v>1086</v>
      </c>
    </row>
    <row r="11" spans="1:18" ht="56.25" x14ac:dyDescent="0.15">
      <c r="A11" s="11" t="s">
        <v>549</v>
      </c>
      <c r="B11" s="11" t="s">
        <v>11</v>
      </c>
      <c r="C11" s="11" t="s">
        <v>10</v>
      </c>
      <c r="D11" s="11" t="s">
        <v>50</v>
      </c>
      <c r="E11" s="11" t="s">
        <v>280</v>
      </c>
      <c r="F11" s="11">
        <v>13</v>
      </c>
      <c r="G11" s="11">
        <v>11</v>
      </c>
      <c r="H11" s="12" t="s">
        <v>521</v>
      </c>
      <c r="I11" s="12" t="s">
        <v>519</v>
      </c>
      <c r="J11" s="13">
        <v>39392560</v>
      </c>
      <c r="K11" s="32">
        <v>39392560</v>
      </c>
      <c r="L11" s="32">
        <f t="shared" si="0"/>
        <v>0</v>
      </c>
      <c r="M11" s="17">
        <f t="shared" si="1"/>
        <v>1</v>
      </c>
      <c r="N11" s="15" t="s">
        <v>808</v>
      </c>
      <c r="O11" s="11" t="s">
        <v>1086</v>
      </c>
    </row>
    <row r="12" spans="1:18" ht="56.25" x14ac:dyDescent="0.15">
      <c r="A12" s="11" t="s">
        <v>550</v>
      </c>
      <c r="B12" s="11" t="s">
        <v>11</v>
      </c>
      <c r="C12" s="11" t="s">
        <v>10</v>
      </c>
      <c r="D12" s="11" t="s">
        <v>51</v>
      </c>
      <c r="E12" s="11" t="s">
        <v>281</v>
      </c>
      <c r="F12" s="11">
        <v>11</v>
      </c>
      <c r="G12" s="11">
        <v>12</v>
      </c>
      <c r="H12" s="12" t="s">
        <v>521</v>
      </c>
      <c r="I12" s="12" t="s">
        <v>519</v>
      </c>
      <c r="J12" s="18">
        <v>39392560</v>
      </c>
      <c r="K12" s="32">
        <v>39392560</v>
      </c>
      <c r="L12" s="32">
        <f t="shared" si="0"/>
        <v>0</v>
      </c>
      <c r="M12" s="17">
        <f t="shared" si="1"/>
        <v>1</v>
      </c>
      <c r="N12" s="15" t="s">
        <v>809</v>
      </c>
      <c r="O12" s="11" t="s">
        <v>1086</v>
      </c>
    </row>
    <row r="13" spans="1:18" ht="36" customHeight="1" x14ac:dyDescent="0.15">
      <c r="A13" s="39" t="s">
        <v>551</v>
      </c>
      <c r="B13" s="39" t="s">
        <v>11</v>
      </c>
      <c r="C13" s="39" t="s">
        <v>10</v>
      </c>
      <c r="D13" s="11" t="s">
        <v>52</v>
      </c>
      <c r="E13" s="39" t="s">
        <v>282</v>
      </c>
      <c r="F13" s="39">
        <v>23</v>
      </c>
      <c r="G13" s="11">
        <v>38</v>
      </c>
      <c r="H13" s="37" t="s">
        <v>521</v>
      </c>
      <c r="I13" s="37" t="s">
        <v>519</v>
      </c>
      <c r="J13" s="18">
        <v>21293400</v>
      </c>
      <c r="K13" s="32">
        <v>10183800</v>
      </c>
      <c r="L13" s="32">
        <f t="shared" si="0"/>
        <v>11109600</v>
      </c>
      <c r="M13" s="17">
        <f t="shared" si="1"/>
        <v>0.47826086956521741</v>
      </c>
      <c r="N13" s="41" t="s">
        <v>810</v>
      </c>
      <c r="O13" s="11" t="s">
        <v>1072</v>
      </c>
    </row>
    <row r="14" spans="1:18" ht="52.5" customHeight="1" x14ac:dyDescent="0.15">
      <c r="A14" s="46"/>
      <c r="B14" s="46"/>
      <c r="C14" s="46"/>
      <c r="D14" s="11" t="s">
        <v>1100</v>
      </c>
      <c r="E14" s="40"/>
      <c r="F14" s="40"/>
      <c r="G14" s="11">
        <v>459</v>
      </c>
      <c r="H14" s="38"/>
      <c r="I14" s="38"/>
      <c r="J14" s="18">
        <v>9720900</v>
      </c>
      <c r="K14" s="32">
        <v>9720900</v>
      </c>
      <c r="L14" s="32">
        <f t="shared" si="0"/>
        <v>0</v>
      </c>
      <c r="M14" s="17">
        <f t="shared" si="1"/>
        <v>1</v>
      </c>
      <c r="N14" s="42"/>
      <c r="O14" s="11" t="s">
        <v>1086</v>
      </c>
    </row>
    <row r="15" spans="1:18" ht="56.25" x14ac:dyDescent="0.15">
      <c r="A15" s="11" t="s">
        <v>552</v>
      </c>
      <c r="B15" s="11" t="s">
        <v>11</v>
      </c>
      <c r="C15" s="11" t="s">
        <v>10</v>
      </c>
      <c r="D15" s="11" t="s">
        <v>53</v>
      </c>
      <c r="E15" s="11" t="s">
        <v>283</v>
      </c>
      <c r="F15" s="11" t="s">
        <v>1286</v>
      </c>
      <c r="G15" s="11" t="s">
        <v>1287</v>
      </c>
      <c r="H15" s="12" t="s">
        <v>521</v>
      </c>
      <c r="I15" s="23" t="s">
        <v>1152</v>
      </c>
      <c r="J15" s="13">
        <v>21293400</v>
      </c>
      <c r="K15" s="32">
        <v>21293400</v>
      </c>
      <c r="L15" s="32">
        <f t="shared" si="0"/>
        <v>0</v>
      </c>
      <c r="M15" s="17">
        <f t="shared" si="1"/>
        <v>1</v>
      </c>
      <c r="N15" s="15" t="s">
        <v>811</v>
      </c>
      <c r="O15" s="11" t="s">
        <v>1086</v>
      </c>
    </row>
    <row r="16" spans="1:18" ht="56.25" x14ac:dyDescent="0.15">
      <c r="A16" s="11" t="s">
        <v>553</v>
      </c>
      <c r="B16" s="11" t="s">
        <v>11</v>
      </c>
      <c r="C16" s="11" t="s">
        <v>10</v>
      </c>
      <c r="D16" s="11" t="s">
        <v>54</v>
      </c>
      <c r="E16" s="11" t="s">
        <v>284</v>
      </c>
      <c r="F16" s="11">
        <v>37</v>
      </c>
      <c r="G16" s="11">
        <v>13</v>
      </c>
      <c r="H16" s="12" t="s">
        <v>521</v>
      </c>
      <c r="I16" s="14">
        <v>44804</v>
      </c>
      <c r="J16" s="13">
        <v>39392560</v>
      </c>
      <c r="K16" s="32">
        <v>39392560</v>
      </c>
      <c r="L16" s="32">
        <f t="shared" si="0"/>
        <v>0</v>
      </c>
      <c r="M16" s="17">
        <f t="shared" si="1"/>
        <v>1</v>
      </c>
      <c r="N16" s="15" t="s">
        <v>812</v>
      </c>
      <c r="O16" s="11" t="s">
        <v>1086</v>
      </c>
    </row>
    <row r="17" spans="1:15" ht="56.25" x14ac:dyDescent="0.15">
      <c r="A17" s="11" t="s">
        <v>554</v>
      </c>
      <c r="B17" s="11" t="s">
        <v>11</v>
      </c>
      <c r="C17" s="11" t="s">
        <v>10</v>
      </c>
      <c r="D17" s="11" t="s">
        <v>55</v>
      </c>
      <c r="E17" s="11" t="s">
        <v>285</v>
      </c>
      <c r="F17" s="11" t="s">
        <v>1288</v>
      </c>
      <c r="G17" s="11" t="s">
        <v>1289</v>
      </c>
      <c r="H17" s="12" t="s">
        <v>521</v>
      </c>
      <c r="I17" s="23" t="s">
        <v>1152</v>
      </c>
      <c r="J17" s="13">
        <v>21293400</v>
      </c>
      <c r="K17" s="32">
        <v>21293400</v>
      </c>
      <c r="L17" s="32">
        <f t="shared" si="0"/>
        <v>0</v>
      </c>
      <c r="M17" s="17">
        <f t="shared" si="1"/>
        <v>1</v>
      </c>
      <c r="N17" s="15" t="s">
        <v>813</v>
      </c>
      <c r="O17" s="11" t="s">
        <v>1086</v>
      </c>
    </row>
    <row r="18" spans="1:15" ht="56.25" x14ac:dyDescent="0.15">
      <c r="A18" s="11" t="s">
        <v>555</v>
      </c>
      <c r="B18" s="11" t="s">
        <v>11</v>
      </c>
      <c r="C18" s="11" t="s">
        <v>10</v>
      </c>
      <c r="D18" s="11" t="s">
        <v>16</v>
      </c>
      <c r="E18" s="11" t="s">
        <v>18</v>
      </c>
      <c r="F18" s="11">
        <v>15</v>
      </c>
      <c r="G18" s="11">
        <v>52</v>
      </c>
      <c r="H18" s="12" t="s">
        <v>521</v>
      </c>
      <c r="I18" s="12" t="s">
        <v>519</v>
      </c>
      <c r="J18" s="13">
        <v>21293400</v>
      </c>
      <c r="K18" s="32">
        <v>21293400</v>
      </c>
      <c r="L18" s="32">
        <f t="shared" si="0"/>
        <v>0</v>
      </c>
      <c r="M18" s="17">
        <f t="shared" si="1"/>
        <v>1</v>
      </c>
      <c r="N18" s="15" t="s">
        <v>814</v>
      </c>
      <c r="O18" s="11" t="s">
        <v>1086</v>
      </c>
    </row>
    <row r="19" spans="1:15" ht="56.25" x14ac:dyDescent="0.15">
      <c r="A19" s="11" t="s">
        <v>556</v>
      </c>
      <c r="B19" s="11" t="s">
        <v>11</v>
      </c>
      <c r="C19" s="11" t="s">
        <v>10</v>
      </c>
      <c r="D19" s="11" t="s">
        <v>36</v>
      </c>
      <c r="E19" s="11" t="s">
        <v>286</v>
      </c>
      <c r="F19" s="11" t="s">
        <v>1290</v>
      </c>
      <c r="G19" s="11" t="s">
        <v>1291</v>
      </c>
      <c r="H19" s="12" t="s">
        <v>521</v>
      </c>
      <c r="I19" s="23" t="s">
        <v>1152</v>
      </c>
      <c r="J19" s="13">
        <v>21293400</v>
      </c>
      <c r="K19" s="32">
        <v>21293400</v>
      </c>
      <c r="L19" s="32">
        <f t="shared" si="0"/>
        <v>0</v>
      </c>
      <c r="M19" s="17">
        <f t="shared" si="1"/>
        <v>1</v>
      </c>
      <c r="N19" s="15" t="s">
        <v>815</v>
      </c>
      <c r="O19" s="11" t="s">
        <v>1086</v>
      </c>
    </row>
    <row r="20" spans="1:15" ht="56.25" x14ac:dyDescent="0.15">
      <c r="A20" s="11" t="s">
        <v>557</v>
      </c>
      <c r="B20" s="11" t="s">
        <v>11</v>
      </c>
      <c r="C20" s="11" t="s">
        <v>10</v>
      </c>
      <c r="D20" s="11" t="s">
        <v>30</v>
      </c>
      <c r="E20" s="11" t="s">
        <v>287</v>
      </c>
      <c r="F20" s="11">
        <v>51</v>
      </c>
      <c r="G20" s="11">
        <v>14</v>
      </c>
      <c r="H20" s="12" t="s">
        <v>521</v>
      </c>
      <c r="I20" s="12" t="s">
        <v>519</v>
      </c>
      <c r="J20" s="13">
        <v>39392560</v>
      </c>
      <c r="K20" s="32">
        <v>39392560</v>
      </c>
      <c r="L20" s="32">
        <f t="shared" si="0"/>
        <v>0</v>
      </c>
      <c r="M20" s="17">
        <f t="shared" si="1"/>
        <v>1</v>
      </c>
      <c r="N20" s="15" t="s">
        <v>816</v>
      </c>
      <c r="O20" s="11" t="s">
        <v>1086</v>
      </c>
    </row>
    <row r="21" spans="1:15" ht="56.25" x14ac:dyDescent="0.15">
      <c r="A21" s="11" t="s">
        <v>558</v>
      </c>
      <c r="B21" s="11" t="s">
        <v>11</v>
      </c>
      <c r="C21" s="11" t="s">
        <v>10</v>
      </c>
      <c r="D21" s="11" t="s">
        <v>56</v>
      </c>
      <c r="E21" s="11" t="s">
        <v>288</v>
      </c>
      <c r="F21" s="11">
        <v>16</v>
      </c>
      <c r="G21" s="11">
        <v>49</v>
      </c>
      <c r="H21" s="12" t="s">
        <v>521</v>
      </c>
      <c r="I21" s="12" t="s">
        <v>519</v>
      </c>
      <c r="J21" s="13">
        <v>31433180</v>
      </c>
      <c r="K21" s="32">
        <v>31433180</v>
      </c>
      <c r="L21" s="32">
        <f t="shared" si="0"/>
        <v>0</v>
      </c>
      <c r="M21" s="17">
        <f t="shared" si="1"/>
        <v>1</v>
      </c>
      <c r="N21" s="15" t="s">
        <v>817</v>
      </c>
      <c r="O21" s="11" t="s">
        <v>1086</v>
      </c>
    </row>
    <row r="22" spans="1:15" ht="56.25" x14ac:dyDescent="0.15">
      <c r="A22" s="11" t="s">
        <v>559</v>
      </c>
      <c r="B22" s="11" t="s">
        <v>11</v>
      </c>
      <c r="C22" s="11" t="s">
        <v>10</v>
      </c>
      <c r="D22" s="11" t="s">
        <v>57</v>
      </c>
      <c r="E22" s="11" t="s">
        <v>289</v>
      </c>
      <c r="F22" s="11">
        <v>18</v>
      </c>
      <c r="G22" s="11">
        <v>39</v>
      </c>
      <c r="H22" s="12" t="s">
        <v>521</v>
      </c>
      <c r="I22" s="12" t="s">
        <v>519</v>
      </c>
      <c r="J22" s="13">
        <v>39392560</v>
      </c>
      <c r="K22" s="32">
        <v>39392560</v>
      </c>
      <c r="L22" s="32">
        <f t="shared" si="0"/>
        <v>0</v>
      </c>
      <c r="M22" s="17">
        <f t="shared" si="1"/>
        <v>1</v>
      </c>
      <c r="N22" s="15" t="s">
        <v>818</v>
      </c>
      <c r="O22" s="11" t="s">
        <v>1086</v>
      </c>
    </row>
    <row r="23" spans="1:15" ht="56.25" x14ac:dyDescent="0.15">
      <c r="A23" s="11" t="s">
        <v>560</v>
      </c>
      <c r="B23" s="11" t="s">
        <v>11</v>
      </c>
      <c r="C23" s="11" t="s">
        <v>10</v>
      </c>
      <c r="D23" s="11" t="s">
        <v>58</v>
      </c>
      <c r="E23" s="11" t="s">
        <v>290</v>
      </c>
      <c r="F23" s="11">
        <v>17</v>
      </c>
      <c r="G23" s="11">
        <v>40</v>
      </c>
      <c r="H23" s="12" t="s">
        <v>521</v>
      </c>
      <c r="I23" s="12" t="s">
        <v>519</v>
      </c>
      <c r="J23" s="13">
        <v>39392560</v>
      </c>
      <c r="K23" s="32">
        <v>39392560</v>
      </c>
      <c r="L23" s="32">
        <f t="shared" si="0"/>
        <v>0</v>
      </c>
      <c r="M23" s="17">
        <f t="shared" si="1"/>
        <v>1</v>
      </c>
      <c r="N23" s="15" t="s">
        <v>819</v>
      </c>
      <c r="O23" s="11" t="s">
        <v>1086</v>
      </c>
    </row>
    <row r="24" spans="1:15" ht="56.25" x14ac:dyDescent="0.15">
      <c r="A24" s="11" t="s">
        <v>561</v>
      </c>
      <c r="B24" s="11" t="s">
        <v>11</v>
      </c>
      <c r="C24" s="11" t="s">
        <v>10</v>
      </c>
      <c r="D24" s="11" t="s">
        <v>59</v>
      </c>
      <c r="E24" s="11" t="s">
        <v>291</v>
      </c>
      <c r="F24" s="11">
        <v>45</v>
      </c>
      <c r="G24" s="11">
        <v>30</v>
      </c>
      <c r="H24" s="12" t="s">
        <v>521</v>
      </c>
      <c r="I24" s="12" t="s">
        <v>519</v>
      </c>
      <c r="J24" s="13">
        <v>39392560</v>
      </c>
      <c r="K24" s="32">
        <v>39392560</v>
      </c>
      <c r="L24" s="32">
        <f t="shared" si="0"/>
        <v>0</v>
      </c>
      <c r="M24" s="17">
        <f t="shared" si="1"/>
        <v>1</v>
      </c>
      <c r="N24" s="15" t="s">
        <v>820</v>
      </c>
      <c r="O24" s="11" t="s">
        <v>1086</v>
      </c>
    </row>
    <row r="25" spans="1:15" ht="56.25" x14ac:dyDescent="0.15">
      <c r="A25" s="11" t="s">
        <v>562</v>
      </c>
      <c r="B25" s="11" t="s">
        <v>11</v>
      </c>
      <c r="C25" s="11" t="s">
        <v>10</v>
      </c>
      <c r="D25" s="11" t="s">
        <v>60</v>
      </c>
      <c r="E25" s="11" t="s">
        <v>292</v>
      </c>
      <c r="F25" s="11">
        <v>26</v>
      </c>
      <c r="G25" s="11">
        <v>50</v>
      </c>
      <c r="H25" s="12" t="s">
        <v>523</v>
      </c>
      <c r="I25" s="12" t="s">
        <v>519</v>
      </c>
      <c r="J25" s="13">
        <v>39392560</v>
      </c>
      <c r="K25" s="32">
        <v>39231288</v>
      </c>
      <c r="L25" s="32">
        <f t="shared" si="0"/>
        <v>161272</v>
      </c>
      <c r="M25" s="17">
        <f t="shared" si="1"/>
        <v>0.99590602895572156</v>
      </c>
      <c r="N25" s="15" t="s">
        <v>821</v>
      </c>
      <c r="O25" s="11" t="s">
        <v>1086</v>
      </c>
    </row>
    <row r="26" spans="1:15" ht="56.25" x14ac:dyDescent="0.15">
      <c r="A26" s="11" t="s">
        <v>563</v>
      </c>
      <c r="B26" s="11" t="s">
        <v>11</v>
      </c>
      <c r="C26" s="11" t="s">
        <v>10</v>
      </c>
      <c r="D26" s="11" t="s">
        <v>61</v>
      </c>
      <c r="E26" s="11" t="s">
        <v>293</v>
      </c>
      <c r="F26" s="11">
        <v>46</v>
      </c>
      <c r="G26" s="11">
        <v>15</v>
      </c>
      <c r="H26" s="12" t="s">
        <v>521</v>
      </c>
      <c r="I26" s="12" t="s">
        <v>519</v>
      </c>
      <c r="J26" s="13">
        <v>39392560</v>
      </c>
      <c r="K26" s="32">
        <v>39392560</v>
      </c>
      <c r="L26" s="32">
        <f t="shared" si="0"/>
        <v>0</v>
      </c>
      <c r="M26" s="17">
        <f t="shared" si="1"/>
        <v>1</v>
      </c>
      <c r="N26" s="15" t="s">
        <v>822</v>
      </c>
      <c r="O26" s="11" t="s">
        <v>1086</v>
      </c>
    </row>
    <row r="27" spans="1:15" ht="56.25" x14ac:dyDescent="0.15">
      <c r="A27" s="11" t="s">
        <v>564</v>
      </c>
      <c r="B27" s="11" t="s">
        <v>11</v>
      </c>
      <c r="C27" s="11" t="s">
        <v>10</v>
      </c>
      <c r="D27" s="11" t="s">
        <v>21</v>
      </c>
      <c r="E27" s="11" t="s">
        <v>39</v>
      </c>
      <c r="F27" s="11">
        <v>21</v>
      </c>
      <c r="G27" s="11">
        <v>41</v>
      </c>
      <c r="H27" s="12" t="s">
        <v>521</v>
      </c>
      <c r="I27" s="12" t="s">
        <v>519</v>
      </c>
      <c r="J27" s="13">
        <v>39392560</v>
      </c>
      <c r="K27" s="32">
        <v>35624576</v>
      </c>
      <c r="L27" s="32">
        <f t="shared" si="0"/>
        <v>3767984</v>
      </c>
      <c r="M27" s="17">
        <f t="shared" si="1"/>
        <v>0.90434782608695652</v>
      </c>
      <c r="N27" s="15" t="s">
        <v>823</v>
      </c>
      <c r="O27" s="11" t="s">
        <v>1086</v>
      </c>
    </row>
    <row r="28" spans="1:15" ht="56.25" x14ac:dyDescent="0.15">
      <c r="A28" s="11" t="s">
        <v>565</v>
      </c>
      <c r="B28" s="11" t="s">
        <v>11</v>
      </c>
      <c r="C28" s="11" t="s">
        <v>10</v>
      </c>
      <c r="D28" s="11" t="s">
        <v>62</v>
      </c>
      <c r="E28" s="11" t="s">
        <v>294</v>
      </c>
      <c r="F28" s="11">
        <v>34</v>
      </c>
      <c r="G28" s="11">
        <v>16</v>
      </c>
      <c r="H28" s="12" t="s">
        <v>523</v>
      </c>
      <c r="I28" s="12" t="s">
        <v>519</v>
      </c>
      <c r="J28" s="13">
        <v>17757610</v>
      </c>
      <c r="K28" s="32">
        <v>17680403</v>
      </c>
      <c r="L28" s="32">
        <f t="shared" si="0"/>
        <v>77207</v>
      </c>
      <c r="M28" s="17">
        <f t="shared" si="1"/>
        <v>0.9956521739130435</v>
      </c>
      <c r="N28" s="15" t="s">
        <v>824</v>
      </c>
      <c r="O28" s="11" t="s">
        <v>1086</v>
      </c>
    </row>
    <row r="29" spans="1:15" ht="56.25" x14ac:dyDescent="0.15">
      <c r="A29" s="11" t="s">
        <v>566</v>
      </c>
      <c r="B29" s="11" t="s">
        <v>11</v>
      </c>
      <c r="C29" s="11" t="s">
        <v>10</v>
      </c>
      <c r="D29" s="11" t="s">
        <v>63</v>
      </c>
      <c r="E29" s="11" t="s">
        <v>295</v>
      </c>
      <c r="F29" s="11">
        <v>50</v>
      </c>
      <c r="G29" s="11">
        <v>17</v>
      </c>
      <c r="H29" s="12" t="s">
        <v>521</v>
      </c>
      <c r="I29" s="12" t="s">
        <v>519</v>
      </c>
      <c r="J29" s="13">
        <v>39392560</v>
      </c>
      <c r="K29" s="32">
        <v>39392560</v>
      </c>
      <c r="L29" s="32">
        <f t="shared" si="0"/>
        <v>0</v>
      </c>
      <c r="M29" s="17">
        <f t="shared" si="1"/>
        <v>1</v>
      </c>
      <c r="N29" s="15" t="s">
        <v>825</v>
      </c>
      <c r="O29" s="11" t="s">
        <v>1086</v>
      </c>
    </row>
    <row r="30" spans="1:15" ht="56.25" x14ac:dyDescent="0.15">
      <c r="A30" s="11" t="s">
        <v>567</v>
      </c>
      <c r="B30" s="11" t="s">
        <v>11</v>
      </c>
      <c r="C30" s="11" t="s">
        <v>10</v>
      </c>
      <c r="D30" s="11" t="s">
        <v>64</v>
      </c>
      <c r="E30" s="11" t="s">
        <v>296</v>
      </c>
      <c r="F30" s="11">
        <v>53</v>
      </c>
      <c r="G30" s="11">
        <v>18</v>
      </c>
      <c r="H30" s="12" t="s">
        <v>521</v>
      </c>
      <c r="I30" s="12" t="s">
        <v>522</v>
      </c>
      <c r="J30" s="13">
        <v>23233220</v>
      </c>
      <c r="K30" s="32">
        <v>23233220</v>
      </c>
      <c r="L30" s="32">
        <f t="shared" si="0"/>
        <v>0</v>
      </c>
      <c r="M30" s="17">
        <f t="shared" si="1"/>
        <v>1</v>
      </c>
      <c r="N30" s="15" t="s">
        <v>826</v>
      </c>
      <c r="O30" s="11" t="s">
        <v>1086</v>
      </c>
    </row>
    <row r="31" spans="1:15" ht="56.25" x14ac:dyDescent="0.15">
      <c r="A31" s="11" t="s">
        <v>568</v>
      </c>
      <c r="B31" s="11" t="s">
        <v>11</v>
      </c>
      <c r="C31" s="11" t="s">
        <v>10</v>
      </c>
      <c r="D31" s="11" t="s">
        <v>12</v>
      </c>
      <c r="E31" s="11" t="s">
        <v>297</v>
      </c>
      <c r="F31" s="11">
        <v>35</v>
      </c>
      <c r="G31" s="11">
        <v>19</v>
      </c>
      <c r="H31" s="12" t="s">
        <v>521</v>
      </c>
      <c r="I31" s="12" t="s">
        <v>519</v>
      </c>
      <c r="J31" s="13">
        <v>31433180</v>
      </c>
      <c r="K31" s="32">
        <v>31433180</v>
      </c>
      <c r="L31" s="32">
        <f t="shared" si="0"/>
        <v>0</v>
      </c>
      <c r="M31" s="17">
        <f t="shared" si="1"/>
        <v>1</v>
      </c>
      <c r="N31" s="15" t="s">
        <v>827</v>
      </c>
      <c r="O31" s="11" t="s">
        <v>1086</v>
      </c>
    </row>
    <row r="32" spans="1:15" ht="56.25" x14ac:dyDescent="0.15">
      <c r="A32" s="11" t="s">
        <v>569</v>
      </c>
      <c r="B32" s="11" t="s">
        <v>11</v>
      </c>
      <c r="C32" s="11" t="s">
        <v>10</v>
      </c>
      <c r="D32" s="11" t="s">
        <v>65</v>
      </c>
      <c r="E32" s="11" t="s">
        <v>298</v>
      </c>
      <c r="F32" s="11">
        <v>22</v>
      </c>
      <c r="G32" s="11">
        <v>32</v>
      </c>
      <c r="H32" s="12" t="s">
        <v>521</v>
      </c>
      <c r="I32" s="12" t="s">
        <v>519</v>
      </c>
      <c r="J32" s="13">
        <v>21293400</v>
      </c>
      <c r="K32" s="32">
        <v>21293400</v>
      </c>
      <c r="L32" s="32">
        <f t="shared" si="0"/>
        <v>0</v>
      </c>
      <c r="M32" s="17">
        <f t="shared" si="1"/>
        <v>1</v>
      </c>
      <c r="N32" s="15" t="s">
        <v>828</v>
      </c>
      <c r="O32" s="11" t="s">
        <v>1086</v>
      </c>
    </row>
    <row r="33" spans="1:15" ht="56.25" x14ac:dyDescent="0.15">
      <c r="A33" s="11" t="s">
        <v>570</v>
      </c>
      <c r="B33" s="11" t="s">
        <v>11</v>
      </c>
      <c r="C33" s="11" t="s">
        <v>10</v>
      </c>
      <c r="D33" s="11" t="s">
        <v>66</v>
      </c>
      <c r="E33" s="11" t="s">
        <v>299</v>
      </c>
      <c r="F33" s="11">
        <v>54</v>
      </c>
      <c r="G33" s="11">
        <v>25</v>
      </c>
      <c r="H33" s="12" t="s">
        <v>523</v>
      </c>
      <c r="I33" s="12" t="s">
        <v>522</v>
      </c>
      <c r="J33" s="13">
        <v>37550279</v>
      </c>
      <c r="K33" s="32">
        <v>37550279</v>
      </c>
      <c r="L33" s="32">
        <f t="shared" si="0"/>
        <v>0</v>
      </c>
      <c r="M33" s="17">
        <f t="shared" si="1"/>
        <v>1</v>
      </c>
      <c r="N33" s="15" t="s">
        <v>829</v>
      </c>
      <c r="O33" s="11" t="s">
        <v>1086</v>
      </c>
    </row>
    <row r="34" spans="1:15" ht="56.25" x14ac:dyDescent="0.15">
      <c r="A34" s="11" t="s">
        <v>571</v>
      </c>
      <c r="B34" s="11" t="s">
        <v>11</v>
      </c>
      <c r="C34" s="11" t="s">
        <v>10</v>
      </c>
      <c r="D34" s="11" t="s">
        <v>67</v>
      </c>
      <c r="E34" s="11" t="s">
        <v>300</v>
      </c>
      <c r="F34" s="11">
        <v>20</v>
      </c>
      <c r="G34" s="11">
        <v>26</v>
      </c>
      <c r="H34" s="12" t="s">
        <v>521</v>
      </c>
      <c r="I34" s="12" t="s">
        <v>519</v>
      </c>
      <c r="J34" s="13">
        <v>31433180</v>
      </c>
      <c r="K34" s="32">
        <v>31433180</v>
      </c>
      <c r="L34" s="32">
        <f t="shared" si="0"/>
        <v>0</v>
      </c>
      <c r="M34" s="17">
        <f t="shared" si="1"/>
        <v>1</v>
      </c>
      <c r="N34" s="15" t="s">
        <v>830</v>
      </c>
      <c r="O34" s="11" t="s">
        <v>1086</v>
      </c>
    </row>
    <row r="35" spans="1:15" ht="56.25" x14ac:dyDescent="0.15">
      <c r="A35" s="11" t="s">
        <v>572</v>
      </c>
      <c r="B35" s="11" t="s">
        <v>11</v>
      </c>
      <c r="C35" s="11" t="s">
        <v>10</v>
      </c>
      <c r="D35" s="11" t="s">
        <v>68</v>
      </c>
      <c r="E35" s="11" t="s">
        <v>301</v>
      </c>
      <c r="F35" s="11">
        <v>33</v>
      </c>
      <c r="G35" s="11">
        <v>42</v>
      </c>
      <c r="H35" s="12" t="s">
        <v>524</v>
      </c>
      <c r="I35" s="12" t="s">
        <v>519</v>
      </c>
      <c r="J35" s="13">
        <v>20737920</v>
      </c>
      <c r="K35" s="32">
        <v>20737920</v>
      </c>
      <c r="L35" s="32">
        <f t="shared" si="0"/>
        <v>0</v>
      </c>
      <c r="M35" s="17">
        <f t="shared" si="1"/>
        <v>1</v>
      </c>
      <c r="N35" s="15" t="s">
        <v>831</v>
      </c>
      <c r="O35" s="11" t="s">
        <v>1086</v>
      </c>
    </row>
    <row r="36" spans="1:15" ht="39" customHeight="1" x14ac:dyDescent="0.15">
      <c r="A36" s="39" t="s">
        <v>573</v>
      </c>
      <c r="B36" s="39" t="s">
        <v>11</v>
      </c>
      <c r="C36" s="39" t="s">
        <v>10</v>
      </c>
      <c r="D36" s="11" t="s">
        <v>69</v>
      </c>
      <c r="E36" s="39" t="s">
        <v>302</v>
      </c>
      <c r="F36" s="39">
        <v>44</v>
      </c>
      <c r="G36" s="11">
        <v>36</v>
      </c>
      <c r="H36" s="37" t="s">
        <v>521</v>
      </c>
      <c r="I36" s="44">
        <v>44804</v>
      </c>
      <c r="J36" s="13">
        <v>39392560</v>
      </c>
      <c r="K36" s="32">
        <v>3425440</v>
      </c>
      <c r="L36" s="32">
        <f t="shared" si="0"/>
        <v>35967120</v>
      </c>
      <c r="M36" s="17">
        <f t="shared" si="1"/>
        <v>8.6956521739130432E-2</v>
      </c>
      <c r="N36" s="41" t="s">
        <v>832</v>
      </c>
      <c r="O36" s="11" t="s">
        <v>1072</v>
      </c>
    </row>
    <row r="37" spans="1:15" ht="38.25" customHeight="1" x14ac:dyDescent="0.15">
      <c r="A37" s="40"/>
      <c r="B37" s="40"/>
      <c r="C37" s="40"/>
      <c r="D37" s="11" t="s">
        <v>1101</v>
      </c>
      <c r="E37" s="40"/>
      <c r="F37" s="40"/>
      <c r="G37" s="11">
        <v>455</v>
      </c>
      <c r="H37" s="38"/>
      <c r="I37" s="45"/>
      <c r="J37" s="13">
        <f>SUM('[1]Pagos 2022'!$D$938:$D$941)</f>
        <v>17983560</v>
      </c>
      <c r="K37" s="32">
        <v>17983560</v>
      </c>
      <c r="L37" s="32">
        <f t="shared" si="0"/>
        <v>0</v>
      </c>
      <c r="M37" s="17">
        <f t="shared" si="1"/>
        <v>1</v>
      </c>
      <c r="N37" s="43"/>
      <c r="O37" s="11" t="s">
        <v>1086</v>
      </c>
    </row>
    <row r="38" spans="1:15" ht="56.25" x14ac:dyDescent="0.15">
      <c r="A38" s="11" t="s">
        <v>574</v>
      </c>
      <c r="B38" s="11" t="s">
        <v>11</v>
      </c>
      <c r="C38" s="11" t="s">
        <v>10</v>
      </c>
      <c r="D38" s="11" t="s">
        <v>70</v>
      </c>
      <c r="E38" s="11" t="s">
        <v>303</v>
      </c>
      <c r="F38" s="11">
        <v>32</v>
      </c>
      <c r="G38" s="11">
        <v>27</v>
      </c>
      <c r="H38" s="12" t="s">
        <v>521</v>
      </c>
      <c r="I38" s="12" t="s">
        <v>519</v>
      </c>
      <c r="J38" s="18">
        <v>39392560</v>
      </c>
      <c r="K38" s="32">
        <v>39392560</v>
      </c>
      <c r="L38" s="32">
        <f t="shared" si="0"/>
        <v>0</v>
      </c>
      <c r="M38" s="17">
        <f t="shared" si="1"/>
        <v>1</v>
      </c>
      <c r="N38" s="15" t="s">
        <v>833</v>
      </c>
      <c r="O38" s="11" t="s">
        <v>1086</v>
      </c>
    </row>
    <row r="39" spans="1:15" ht="56.25" x14ac:dyDescent="0.15">
      <c r="A39" s="11" t="s">
        <v>575</v>
      </c>
      <c r="B39" s="11" t="s">
        <v>11</v>
      </c>
      <c r="C39" s="11" t="s">
        <v>10</v>
      </c>
      <c r="D39" s="11" t="s">
        <v>71</v>
      </c>
      <c r="E39" s="11" t="s">
        <v>304</v>
      </c>
      <c r="F39" s="11">
        <v>47</v>
      </c>
      <c r="G39" s="11">
        <v>46</v>
      </c>
      <c r="H39" s="12" t="s">
        <v>521</v>
      </c>
      <c r="I39" s="12" t="s">
        <v>519</v>
      </c>
      <c r="J39" s="13">
        <v>31433180</v>
      </c>
      <c r="K39" s="32">
        <v>31433180</v>
      </c>
      <c r="L39" s="32">
        <f t="shared" si="0"/>
        <v>0</v>
      </c>
      <c r="M39" s="17">
        <f t="shared" si="1"/>
        <v>1</v>
      </c>
      <c r="N39" s="15" t="s">
        <v>834</v>
      </c>
      <c r="O39" s="11" t="s">
        <v>1086</v>
      </c>
    </row>
    <row r="40" spans="1:15" ht="56.25" x14ac:dyDescent="0.15">
      <c r="A40" s="11" t="s">
        <v>576</v>
      </c>
      <c r="B40" s="11" t="s">
        <v>11</v>
      </c>
      <c r="C40" s="11" t="s">
        <v>10</v>
      </c>
      <c r="D40" s="11" t="s">
        <v>72</v>
      </c>
      <c r="E40" s="11" t="s">
        <v>305</v>
      </c>
      <c r="F40" s="11">
        <v>31</v>
      </c>
      <c r="G40" s="11">
        <v>28</v>
      </c>
      <c r="H40" s="12" t="s">
        <v>521</v>
      </c>
      <c r="I40" s="12" t="s">
        <v>519</v>
      </c>
      <c r="J40" s="13">
        <v>51103930</v>
      </c>
      <c r="K40" s="32">
        <v>51103930</v>
      </c>
      <c r="L40" s="32">
        <f t="shared" si="0"/>
        <v>0</v>
      </c>
      <c r="M40" s="17">
        <f t="shared" si="1"/>
        <v>1</v>
      </c>
      <c r="N40" s="15" t="s">
        <v>835</v>
      </c>
      <c r="O40" s="11" t="s">
        <v>1086</v>
      </c>
    </row>
    <row r="41" spans="1:15" ht="56.25" x14ac:dyDescent="0.15">
      <c r="A41" s="11" t="s">
        <v>577</v>
      </c>
      <c r="B41" s="11" t="s">
        <v>11</v>
      </c>
      <c r="C41" s="11" t="s">
        <v>10</v>
      </c>
      <c r="D41" s="11" t="s">
        <v>73</v>
      </c>
      <c r="E41" s="11" t="s">
        <v>306</v>
      </c>
      <c r="F41" s="11">
        <v>30</v>
      </c>
      <c r="G41" s="11">
        <v>33</v>
      </c>
      <c r="H41" s="12" t="s">
        <v>521</v>
      </c>
      <c r="I41" s="12" t="s">
        <v>519</v>
      </c>
      <c r="J41" s="13">
        <v>51103930</v>
      </c>
      <c r="K41" s="32">
        <v>51103930</v>
      </c>
      <c r="L41" s="32">
        <f t="shared" si="0"/>
        <v>0</v>
      </c>
      <c r="M41" s="17">
        <f t="shared" si="1"/>
        <v>1</v>
      </c>
      <c r="N41" s="15" t="s">
        <v>836</v>
      </c>
      <c r="O41" s="11" t="s">
        <v>1086</v>
      </c>
    </row>
    <row r="42" spans="1:15" ht="56.25" x14ac:dyDescent="0.15">
      <c r="A42" s="11" t="s">
        <v>578</v>
      </c>
      <c r="B42" s="11" t="s">
        <v>11</v>
      </c>
      <c r="C42" s="11" t="s">
        <v>10</v>
      </c>
      <c r="D42" s="11" t="s">
        <v>74</v>
      </c>
      <c r="E42" s="11" t="s">
        <v>307</v>
      </c>
      <c r="F42" s="11">
        <v>29</v>
      </c>
      <c r="G42" s="11">
        <v>47</v>
      </c>
      <c r="H42" s="12" t="s">
        <v>521</v>
      </c>
      <c r="I42" s="12" t="s">
        <v>519</v>
      </c>
      <c r="J42" s="13">
        <v>51103930</v>
      </c>
      <c r="K42" s="32">
        <v>51103930</v>
      </c>
      <c r="L42" s="32">
        <f t="shared" si="0"/>
        <v>0</v>
      </c>
      <c r="M42" s="17">
        <f t="shared" si="1"/>
        <v>1</v>
      </c>
      <c r="N42" s="15" t="s">
        <v>837</v>
      </c>
      <c r="O42" s="11" t="s">
        <v>1086</v>
      </c>
    </row>
    <row r="43" spans="1:15" ht="56.25" x14ac:dyDescent="0.15">
      <c r="A43" s="11" t="s">
        <v>579</v>
      </c>
      <c r="B43" s="11" t="s">
        <v>11</v>
      </c>
      <c r="C43" s="11" t="s">
        <v>10</v>
      </c>
      <c r="D43" s="11" t="s">
        <v>15</v>
      </c>
      <c r="E43" s="11" t="s">
        <v>308</v>
      </c>
      <c r="F43" s="11">
        <v>48</v>
      </c>
      <c r="G43" s="11">
        <v>51</v>
      </c>
      <c r="H43" s="12" t="s">
        <v>521</v>
      </c>
      <c r="I43" s="12" t="s">
        <v>525</v>
      </c>
      <c r="J43" s="13">
        <v>51103930</v>
      </c>
      <c r="K43" s="32">
        <v>51103930</v>
      </c>
      <c r="L43" s="32">
        <f t="shared" si="0"/>
        <v>0</v>
      </c>
      <c r="M43" s="17">
        <f t="shared" si="1"/>
        <v>1</v>
      </c>
      <c r="N43" s="15" t="s">
        <v>838</v>
      </c>
      <c r="O43" s="11" t="s">
        <v>1086</v>
      </c>
    </row>
    <row r="44" spans="1:15" ht="56.25" x14ac:dyDescent="0.15">
      <c r="A44" s="11" t="s">
        <v>580</v>
      </c>
      <c r="B44" s="11" t="s">
        <v>11</v>
      </c>
      <c r="C44" s="11" t="s">
        <v>10</v>
      </c>
      <c r="D44" s="11" t="s">
        <v>75</v>
      </c>
      <c r="E44" s="11" t="s">
        <v>309</v>
      </c>
      <c r="F44" s="11">
        <v>52</v>
      </c>
      <c r="G44" s="11">
        <v>20</v>
      </c>
      <c r="H44" s="12" t="s">
        <v>521</v>
      </c>
      <c r="I44" s="12" t="s">
        <v>519</v>
      </c>
      <c r="J44" s="13">
        <v>51103930</v>
      </c>
      <c r="K44" s="32">
        <v>51103930</v>
      </c>
      <c r="L44" s="32">
        <f t="shared" si="0"/>
        <v>0</v>
      </c>
      <c r="M44" s="17">
        <f t="shared" si="1"/>
        <v>1</v>
      </c>
      <c r="N44" s="15" t="s">
        <v>839</v>
      </c>
      <c r="O44" s="11" t="s">
        <v>1086</v>
      </c>
    </row>
    <row r="45" spans="1:15" ht="56.25" x14ac:dyDescent="0.15">
      <c r="A45" s="11" t="s">
        <v>581</v>
      </c>
      <c r="B45" s="11" t="s">
        <v>11</v>
      </c>
      <c r="C45" s="11" t="s">
        <v>10</v>
      </c>
      <c r="D45" s="11" t="s">
        <v>76</v>
      </c>
      <c r="E45" s="11" t="s">
        <v>310</v>
      </c>
      <c r="F45" s="11">
        <v>28</v>
      </c>
      <c r="G45" s="11">
        <v>31</v>
      </c>
      <c r="H45" s="12" t="s">
        <v>521</v>
      </c>
      <c r="I45" s="12" t="s">
        <v>519</v>
      </c>
      <c r="J45" s="13">
        <v>51103930</v>
      </c>
      <c r="K45" s="32">
        <v>51103930</v>
      </c>
      <c r="L45" s="32">
        <f t="shared" si="0"/>
        <v>0</v>
      </c>
      <c r="M45" s="17">
        <f t="shared" si="1"/>
        <v>1</v>
      </c>
      <c r="N45" s="15" t="s">
        <v>840</v>
      </c>
      <c r="O45" s="11" t="s">
        <v>1086</v>
      </c>
    </row>
    <row r="46" spans="1:15" ht="56.25" x14ac:dyDescent="0.15">
      <c r="A46" s="11" t="s">
        <v>582</v>
      </c>
      <c r="B46" s="11" t="s">
        <v>11</v>
      </c>
      <c r="C46" s="11" t="s">
        <v>10</v>
      </c>
      <c r="D46" s="11" t="s">
        <v>77</v>
      </c>
      <c r="E46" s="11" t="s">
        <v>311</v>
      </c>
      <c r="F46" s="11">
        <v>49</v>
      </c>
      <c r="G46" s="11">
        <v>21</v>
      </c>
      <c r="H46" s="12" t="s">
        <v>521</v>
      </c>
      <c r="I46" s="12" t="s">
        <v>525</v>
      </c>
      <c r="J46" s="13">
        <v>39392560</v>
      </c>
      <c r="K46" s="32">
        <v>39392560</v>
      </c>
      <c r="L46" s="32">
        <f t="shared" si="0"/>
        <v>0</v>
      </c>
      <c r="M46" s="17">
        <f t="shared" si="1"/>
        <v>1</v>
      </c>
      <c r="N46" s="15" t="s">
        <v>841</v>
      </c>
      <c r="O46" s="11" t="s">
        <v>1086</v>
      </c>
    </row>
    <row r="47" spans="1:15" ht="56.25" x14ac:dyDescent="0.15">
      <c r="A47" s="11" t="s">
        <v>583</v>
      </c>
      <c r="B47" s="11" t="s">
        <v>11</v>
      </c>
      <c r="C47" s="11" t="s">
        <v>10</v>
      </c>
      <c r="D47" s="11" t="s">
        <v>78</v>
      </c>
      <c r="E47" s="11" t="s">
        <v>312</v>
      </c>
      <c r="F47" s="11">
        <v>43</v>
      </c>
      <c r="G47" s="11">
        <v>22</v>
      </c>
      <c r="H47" s="12" t="s">
        <v>521</v>
      </c>
      <c r="I47" s="12" t="s">
        <v>519</v>
      </c>
      <c r="J47" s="13">
        <v>51103930</v>
      </c>
      <c r="K47" s="32">
        <v>51103930</v>
      </c>
      <c r="L47" s="32">
        <f t="shared" si="0"/>
        <v>0</v>
      </c>
      <c r="M47" s="17">
        <f t="shared" si="1"/>
        <v>1</v>
      </c>
      <c r="N47" s="15" t="s">
        <v>842</v>
      </c>
      <c r="O47" s="11" t="s">
        <v>1086</v>
      </c>
    </row>
    <row r="48" spans="1:15" ht="56.25" x14ac:dyDescent="0.15">
      <c r="A48" s="11" t="s">
        <v>584</v>
      </c>
      <c r="B48" s="11" t="s">
        <v>11</v>
      </c>
      <c r="C48" s="11" t="s">
        <v>10</v>
      </c>
      <c r="D48" s="11" t="s">
        <v>79</v>
      </c>
      <c r="E48" s="11" t="s">
        <v>313</v>
      </c>
      <c r="F48" s="11">
        <v>42</v>
      </c>
      <c r="G48" s="11">
        <v>23</v>
      </c>
      <c r="H48" s="12" t="s">
        <v>521</v>
      </c>
      <c r="I48" s="12" t="s">
        <v>519</v>
      </c>
      <c r="J48" s="13">
        <v>51103930</v>
      </c>
      <c r="K48" s="32">
        <v>51103930</v>
      </c>
      <c r="L48" s="32">
        <f t="shared" si="0"/>
        <v>0</v>
      </c>
      <c r="M48" s="17">
        <f t="shared" si="1"/>
        <v>1</v>
      </c>
      <c r="N48" s="15" t="s">
        <v>843</v>
      </c>
      <c r="O48" s="11" t="s">
        <v>1086</v>
      </c>
    </row>
    <row r="49" spans="1:15" ht="56.25" x14ac:dyDescent="0.15">
      <c r="A49" s="11" t="s">
        <v>585</v>
      </c>
      <c r="B49" s="11" t="s">
        <v>11</v>
      </c>
      <c r="C49" s="11" t="s">
        <v>10</v>
      </c>
      <c r="D49" s="11" t="s">
        <v>80</v>
      </c>
      <c r="E49" s="11" t="s">
        <v>314</v>
      </c>
      <c r="F49" s="11">
        <v>41</v>
      </c>
      <c r="G49" s="11">
        <v>48</v>
      </c>
      <c r="H49" s="12" t="s">
        <v>521</v>
      </c>
      <c r="I49" s="12" t="s">
        <v>519</v>
      </c>
      <c r="J49" s="13">
        <v>51103930</v>
      </c>
      <c r="K49" s="32">
        <v>51103930</v>
      </c>
      <c r="L49" s="32">
        <f t="shared" si="0"/>
        <v>0</v>
      </c>
      <c r="M49" s="17">
        <f t="shared" si="1"/>
        <v>1</v>
      </c>
      <c r="N49" s="15" t="s">
        <v>844</v>
      </c>
      <c r="O49" s="11" t="s">
        <v>1086</v>
      </c>
    </row>
    <row r="50" spans="1:15" ht="56.25" x14ac:dyDescent="0.15">
      <c r="A50" s="11" t="s">
        <v>586</v>
      </c>
      <c r="B50" s="11" t="s">
        <v>11</v>
      </c>
      <c r="C50" s="11" t="s">
        <v>10</v>
      </c>
      <c r="D50" s="11" t="s">
        <v>81</v>
      </c>
      <c r="E50" s="11" t="s">
        <v>315</v>
      </c>
      <c r="F50" s="11">
        <v>40</v>
      </c>
      <c r="G50" s="11">
        <v>24</v>
      </c>
      <c r="H50" s="12" t="s">
        <v>521</v>
      </c>
      <c r="I50" s="12" t="s">
        <v>519</v>
      </c>
      <c r="J50" s="13">
        <v>39392560</v>
      </c>
      <c r="K50" s="32">
        <v>39392560</v>
      </c>
      <c r="L50" s="32">
        <f t="shared" si="0"/>
        <v>0</v>
      </c>
      <c r="M50" s="17">
        <f t="shared" si="1"/>
        <v>1</v>
      </c>
      <c r="N50" s="15" t="s">
        <v>845</v>
      </c>
      <c r="O50" s="11" t="s">
        <v>1086</v>
      </c>
    </row>
    <row r="51" spans="1:15" ht="56.25" x14ac:dyDescent="0.15">
      <c r="A51" s="11" t="s">
        <v>587</v>
      </c>
      <c r="B51" s="11" t="s">
        <v>11</v>
      </c>
      <c r="C51" s="11" t="s">
        <v>10</v>
      </c>
      <c r="D51" s="11" t="s">
        <v>82</v>
      </c>
      <c r="E51" s="11" t="s">
        <v>316</v>
      </c>
      <c r="F51" s="11">
        <v>39</v>
      </c>
      <c r="G51" s="11">
        <v>37</v>
      </c>
      <c r="H51" s="12" t="s">
        <v>521</v>
      </c>
      <c r="I51" s="12" t="s">
        <v>519</v>
      </c>
      <c r="J51" s="13">
        <v>39392560</v>
      </c>
      <c r="K51" s="32">
        <v>39392560</v>
      </c>
      <c r="L51" s="32">
        <f t="shared" si="0"/>
        <v>0</v>
      </c>
      <c r="M51" s="17">
        <f t="shared" si="1"/>
        <v>1</v>
      </c>
      <c r="N51" s="15" t="s">
        <v>846</v>
      </c>
      <c r="O51" s="11" t="s">
        <v>1086</v>
      </c>
    </row>
    <row r="52" spans="1:15" ht="56.25" x14ac:dyDescent="0.15">
      <c r="A52" s="11" t="s">
        <v>588</v>
      </c>
      <c r="B52" s="11" t="s">
        <v>11</v>
      </c>
      <c r="C52" s="11" t="s">
        <v>10</v>
      </c>
      <c r="D52" s="11" t="s">
        <v>83</v>
      </c>
      <c r="E52" s="11" t="s">
        <v>317</v>
      </c>
      <c r="F52" s="11">
        <v>68</v>
      </c>
      <c r="G52" s="11">
        <v>35</v>
      </c>
      <c r="H52" s="12" t="s">
        <v>526</v>
      </c>
      <c r="I52" s="12" t="s">
        <v>519</v>
      </c>
      <c r="J52" s="13">
        <v>39050016</v>
      </c>
      <c r="K52" s="32">
        <v>39050016</v>
      </c>
      <c r="L52" s="32">
        <f t="shared" si="0"/>
        <v>0</v>
      </c>
      <c r="M52" s="17">
        <f t="shared" si="1"/>
        <v>1</v>
      </c>
      <c r="N52" s="15" t="s">
        <v>847</v>
      </c>
      <c r="O52" s="11" t="s">
        <v>1086</v>
      </c>
    </row>
    <row r="53" spans="1:15" ht="56.25" x14ac:dyDescent="0.15">
      <c r="A53" s="11" t="s">
        <v>589</v>
      </c>
      <c r="B53" s="11" t="s">
        <v>11</v>
      </c>
      <c r="C53" s="11" t="s">
        <v>10</v>
      </c>
      <c r="D53" s="11" t="s">
        <v>84</v>
      </c>
      <c r="E53" s="11" t="s">
        <v>318</v>
      </c>
      <c r="F53" s="11">
        <v>88</v>
      </c>
      <c r="G53" s="11">
        <v>77</v>
      </c>
      <c r="H53" s="12" t="s">
        <v>526</v>
      </c>
      <c r="I53" s="12" t="s">
        <v>519</v>
      </c>
      <c r="J53" s="13">
        <v>39050016</v>
      </c>
      <c r="K53" s="32">
        <v>39050016</v>
      </c>
      <c r="L53" s="32">
        <f t="shared" si="0"/>
        <v>0</v>
      </c>
      <c r="M53" s="17">
        <f t="shared" si="1"/>
        <v>1</v>
      </c>
      <c r="N53" s="15" t="s">
        <v>848</v>
      </c>
      <c r="O53" s="11" t="s">
        <v>1086</v>
      </c>
    </row>
    <row r="54" spans="1:15" ht="56.25" x14ac:dyDescent="0.15">
      <c r="A54" s="11" t="s">
        <v>590</v>
      </c>
      <c r="B54" s="11" t="s">
        <v>11</v>
      </c>
      <c r="C54" s="11" t="s">
        <v>10</v>
      </c>
      <c r="D54" s="11" t="s">
        <v>85</v>
      </c>
      <c r="E54" s="11" t="s">
        <v>319</v>
      </c>
      <c r="F54" s="11">
        <v>77</v>
      </c>
      <c r="G54" s="11">
        <v>53</v>
      </c>
      <c r="H54" s="12" t="s">
        <v>526</v>
      </c>
      <c r="I54" s="12" t="s">
        <v>519</v>
      </c>
      <c r="J54" s="13">
        <v>31159848</v>
      </c>
      <c r="K54" s="32">
        <v>31159848</v>
      </c>
      <c r="L54" s="32">
        <f t="shared" si="0"/>
        <v>0</v>
      </c>
      <c r="M54" s="17">
        <f t="shared" si="1"/>
        <v>1</v>
      </c>
      <c r="N54" s="15" t="s">
        <v>849</v>
      </c>
      <c r="O54" s="11" t="s">
        <v>1086</v>
      </c>
    </row>
    <row r="55" spans="1:15" ht="56.25" x14ac:dyDescent="0.15">
      <c r="A55" s="11" t="s">
        <v>591</v>
      </c>
      <c r="B55" s="11" t="s">
        <v>11</v>
      </c>
      <c r="C55" s="11" t="s">
        <v>10</v>
      </c>
      <c r="D55" s="11" t="s">
        <v>86</v>
      </c>
      <c r="E55" s="11" t="s">
        <v>320</v>
      </c>
      <c r="F55" s="11">
        <v>76</v>
      </c>
      <c r="G55" s="11">
        <v>54</v>
      </c>
      <c r="H55" s="12" t="s">
        <v>526</v>
      </c>
      <c r="I55" s="12" t="s">
        <v>519</v>
      </c>
      <c r="J55" s="13">
        <v>39050016</v>
      </c>
      <c r="K55" s="32">
        <v>39050016</v>
      </c>
      <c r="L55" s="32">
        <f t="shared" si="0"/>
        <v>0</v>
      </c>
      <c r="M55" s="17">
        <f t="shared" si="1"/>
        <v>1</v>
      </c>
      <c r="N55" s="15" t="s">
        <v>850</v>
      </c>
      <c r="O55" s="11" t="s">
        <v>1086</v>
      </c>
    </row>
    <row r="56" spans="1:15" ht="56.25" x14ac:dyDescent="0.15">
      <c r="A56" s="11" t="s">
        <v>592</v>
      </c>
      <c r="B56" s="11" t="s">
        <v>11</v>
      </c>
      <c r="C56" s="11" t="s">
        <v>10</v>
      </c>
      <c r="D56" s="11" t="s">
        <v>87</v>
      </c>
      <c r="E56" s="11" t="s">
        <v>321</v>
      </c>
      <c r="F56" s="11">
        <v>61</v>
      </c>
      <c r="G56" s="11">
        <v>55</v>
      </c>
      <c r="H56" s="12" t="s">
        <v>526</v>
      </c>
      <c r="I56" s="12" t="s">
        <v>519</v>
      </c>
      <c r="J56" s="13">
        <v>31159848</v>
      </c>
      <c r="K56" s="32">
        <v>31159848</v>
      </c>
      <c r="L56" s="32">
        <f t="shared" si="0"/>
        <v>0</v>
      </c>
      <c r="M56" s="17">
        <f t="shared" si="1"/>
        <v>1</v>
      </c>
      <c r="N56" s="15" t="s">
        <v>851</v>
      </c>
      <c r="O56" s="11" t="s">
        <v>1086</v>
      </c>
    </row>
    <row r="57" spans="1:15" ht="56.25" x14ac:dyDescent="0.15">
      <c r="A57" s="11" t="s">
        <v>593</v>
      </c>
      <c r="B57" s="11" t="s">
        <v>11</v>
      </c>
      <c r="C57" s="11" t="s">
        <v>10</v>
      </c>
      <c r="D57" s="11" t="s">
        <v>88</v>
      </c>
      <c r="E57" s="11" t="s">
        <v>322</v>
      </c>
      <c r="F57" s="11">
        <v>55</v>
      </c>
      <c r="G57" s="11">
        <v>64</v>
      </c>
      <c r="H57" s="12" t="s">
        <v>526</v>
      </c>
      <c r="I57" s="12" t="s">
        <v>519</v>
      </c>
      <c r="J57" s="13">
        <v>21108240</v>
      </c>
      <c r="K57" s="32">
        <v>21108240</v>
      </c>
      <c r="L57" s="32">
        <f t="shared" si="0"/>
        <v>0</v>
      </c>
      <c r="M57" s="17">
        <f t="shared" si="1"/>
        <v>1</v>
      </c>
      <c r="N57" s="15" t="s">
        <v>852</v>
      </c>
      <c r="O57" s="11" t="s">
        <v>1086</v>
      </c>
    </row>
    <row r="58" spans="1:15" ht="56.25" x14ac:dyDescent="0.15">
      <c r="A58" s="11" t="s">
        <v>594</v>
      </c>
      <c r="B58" s="11" t="s">
        <v>11</v>
      </c>
      <c r="C58" s="11" t="s">
        <v>10</v>
      </c>
      <c r="D58" s="11" t="s">
        <v>89</v>
      </c>
      <c r="E58" s="11" t="s">
        <v>323</v>
      </c>
      <c r="F58" s="11">
        <v>62</v>
      </c>
      <c r="G58" s="11">
        <v>81</v>
      </c>
      <c r="H58" s="12" t="s">
        <v>526</v>
      </c>
      <c r="I58" s="12" t="s">
        <v>519</v>
      </c>
      <c r="J58" s="13">
        <v>17603196</v>
      </c>
      <c r="K58" s="32">
        <v>17603196</v>
      </c>
      <c r="L58" s="32">
        <f t="shared" si="0"/>
        <v>0</v>
      </c>
      <c r="M58" s="17">
        <f t="shared" si="1"/>
        <v>1</v>
      </c>
      <c r="N58" s="15" t="s">
        <v>853</v>
      </c>
      <c r="O58" s="11" t="s">
        <v>1086</v>
      </c>
    </row>
    <row r="59" spans="1:15" ht="56.25" x14ac:dyDescent="0.15">
      <c r="A59" s="11" t="s">
        <v>595</v>
      </c>
      <c r="B59" s="11" t="s">
        <v>11</v>
      </c>
      <c r="C59" s="11" t="s">
        <v>10</v>
      </c>
      <c r="D59" s="11" t="s">
        <v>90</v>
      </c>
      <c r="E59" s="11" t="s">
        <v>324</v>
      </c>
      <c r="F59" s="11">
        <v>56</v>
      </c>
      <c r="G59" s="11">
        <v>65</v>
      </c>
      <c r="H59" s="12" t="s">
        <v>526</v>
      </c>
      <c r="I59" s="12" t="s">
        <v>519</v>
      </c>
      <c r="J59" s="13">
        <v>21108240</v>
      </c>
      <c r="K59" s="32">
        <v>21108240</v>
      </c>
      <c r="L59" s="32">
        <f t="shared" si="0"/>
        <v>0</v>
      </c>
      <c r="M59" s="17">
        <f t="shared" si="1"/>
        <v>1</v>
      </c>
      <c r="N59" s="15" t="s">
        <v>854</v>
      </c>
      <c r="O59" s="11" t="s">
        <v>1086</v>
      </c>
    </row>
    <row r="60" spans="1:15" ht="56.25" x14ac:dyDescent="0.15">
      <c r="A60" s="11" t="s">
        <v>596</v>
      </c>
      <c r="B60" s="11" t="s">
        <v>11</v>
      </c>
      <c r="C60" s="11" t="s">
        <v>10</v>
      </c>
      <c r="D60" s="11" t="s">
        <v>91</v>
      </c>
      <c r="E60" s="11" t="s">
        <v>325</v>
      </c>
      <c r="F60" s="11">
        <v>66</v>
      </c>
      <c r="G60" s="11">
        <v>66</v>
      </c>
      <c r="H60" s="12" t="s">
        <v>526</v>
      </c>
      <c r="I60" s="12" t="s">
        <v>519</v>
      </c>
      <c r="J60" s="13">
        <v>39050016</v>
      </c>
      <c r="K60" s="32">
        <v>39050016</v>
      </c>
      <c r="L60" s="32">
        <f t="shared" si="0"/>
        <v>0</v>
      </c>
      <c r="M60" s="17">
        <f t="shared" si="1"/>
        <v>1</v>
      </c>
      <c r="N60" s="15" t="s">
        <v>855</v>
      </c>
      <c r="O60" s="11" t="s">
        <v>1086</v>
      </c>
    </row>
    <row r="61" spans="1:15" ht="41.25" customHeight="1" x14ac:dyDescent="0.15">
      <c r="A61" s="39" t="s">
        <v>597</v>
      </c>
      <c r="B61" s="39" t="s">
        <v>11</v>
      </c>
      <c r="C61" s="39" t="s">
        <v>10</v>
      </c>
      <c r="D61" s="11" t="s">
        <v>14</v>
      </c>
      <c r="E61" s="39" t="s">
        <v>326</v>
      </c>
      <c r="F61" s="39">
        <v>63</v>
      </c>
      <c r="G61" s="11">
        <v>67</v>
      </c>
      <c r="H61" s="37" t="s">
        <v>526</v>
      </c>
      <c r="I61" s="44">
        <v>44804</v>
      </c>
      <c r="J61" s="13">
        <v>39050016</v>
      </c>
      <c r="K61" s="32">
        <v>13359216</v>
      </c>
      <c r="L61" s="32">
        <f t="shared" si="0"/>
        <v>25690800</v>
      </c>
      <c r="M61" s="17">
        <f t="shared" si="1"/>
        <v>0.34210526315789475</v>
      </c>
      <c r="N61" s="41" t="s">
        <v>856</v>
      </c>
      <c r="O61" s="11" t="s">
        <v>1072</v>
      </c>
    </row>
    <row r="62" spans="1:15" ht="42.75" customHeight="1" x14ac:dyDescent="0.15">
      <c r="A62" s="40"/>
      <c r="B62" s="40"/>
      <c r="C62" s="40"/>
      <c r="D62" s="11" t="s">
        <v>1075</v>
      </c>
      <c r="E62" s="40"/>
      <c r="F62" s="40"/>
      <c r="G62" s="11">
        <v>389</v>
      </c>
      <c r="H62" s="38"/>
      <c r="I62" s="45"/>
      <c r="J62" s="13">
        <v>25690800</v>
      </c>
      <c r="K62" s="32">
        <v>25690800</v>
      </c>
      <c r="L62" s="32">
        <f t="shared" si="0"/>
        <v>0</v>
      </c>
      <c r="M62" s="17">
        <f t="shared" si="1"/>
        <v>1</v>
      </c>
      <c r="N62" s="43"/>
      <c r="O62" s="11" t="s">
        <v>1086</v>
      </c>
    </row>
    <row r="63" spans="1:15" ht="56.25" x14ac:dyDescent="0.15">
      <c r="A63" s="11" t="s">
        <v>598</v>
      </c>
      <c r="B63" s="11" t="s">
        <v>11</v>
      </c>
      <c r="C63" s="11" t="s">
        <v>10</v>
      </c>
      <c r="D63" s="11" t="s">
        <v>92</v>
      </c>
      <c r="E63" s="11" t="s">
        <v>327</v>
      </c>
      <c r="F63" s="11">
        <v>57</v>
      </c>
      <c r="G63" s="11">
        <v>85</v>
      </c>
      <c r="H63" s="12" t="s">
        <v>526</v>
      </c>
      <c r="I63" s="12" t="s">
        <v>519</v>
      </c>
      <c r="J63" s="13">
        <v>31159848</v>
      </c>
      <c r="K63" s="32">
        <v>31159848</v>
      </c>
      <c r="L63" s="32">
        <f t="shared" si="0"/>
        <v>0</v>
      </c>
      <c r="M63" s="17">
        <f t="shared" si="1"/>
        <v>1</v>
      </c>
      <c r="N63" s="15" t="s">
        <v>857</v>
      </c>
      <c r="O63" s="11" t="s">
        <v>1086</v>
      </c>
    </row>
    <row r="64" spans="1:15" ht="56.25" x14ac:dyDescent="0.15">
      <c r="A64" s="11" t="s">
        <v>599</v>
      </c>
      <c r="B64" s="11" t="s">
        <v>11</v>
      </c>
      <c r="C64" s="11" t="s">
        <v>10</v>
      </c>
      <c r="D64" s="11" t="s">
        <v>93</v>
      </c>
      <c r="E64" s="11" t="s">
        <v>328</v>
      </c>
      <c r="F64" s="11">
        <v>64</v>
      </c>
      <c r="G64" s="11">
        <v>68</v>
      </c>
      <c r="H64" s="12" t="s">
        <v>526</v>
      </c>
      <c r="I64" s="12" t="s">
        <v>519</v>
      </c>
      <c r="J64" s="13">
        <v>39050016</v>
      </c>
      <c r="K64" s="32">
        <v>39050016</v>
      </c>
      <c r="L64" s="32">
        <f t="shared" si="0"/>
        <v>0</v>
      </c>
      <c r="M64" s="17">
        <f t="shared" si="1"/>
        <v>1</v>
      </c>
      <c r="N64" s="15" t="s">
        <v>858</v>
      </c>
      <c r="O64" s="11" t="s">
        <v>1086</v>
      </c>
    </row>
    <row r="65" spans="1:15" ht="56.25" x14ac:dyDescent="0.15">
      <c r="A65" s="11" t="s">
        <v>600</v>
      </c>
      <c r="B65" s="11" t="s">
        <v>11</v>
      </c>
      <c r="C65" s="11" t="s">
        <v>10</v>
      </c>
      <c r="D65" s="11" t="s">
        <v>94</v>
      </c>
      <c r="E65" s="11" t="s">
        <v>329</v>
      </c>
      <c r="F65" s="11">
        <v>58</v>
      </c>
      <c r="G65" s="11">
        <v>75</v>
      </c>
      <c r="H65" s="12" t="s">
        <v>526</v>
      </c>
      <c r="I65" s="12" t="s">
        <v>519</v>
      </c>
      <c r="J65" s="13">
        <v>39050016</v>
      </c>
      <c r="K65" s="32">
        <v>39050016</v>
      </c>
      <c r="L65" s="32">
        <f t="shared" si="0"/>
        <v>0</v>
      </c>
      <c r="M65" s="17">
        <f t="shared" si="1"/>
        <v>1</v>
      </c>
      <c r="N65" s="15" t="s">
        <v>859</v>
      </c>
      <c r="O65" s="11" t="s">
        <v>1086</v>
      </c>
    </row>
    <row r="66" spans="1:15" ht="56.25" x14ac:dyDescent="0.15">
      <c r="A66" s="11" t="s">
        <v>601</v>
      </c>
      <c r="B66" s="11" t="s">
        <v>11</v>
      </c>
      <c r="C66" s="11" t="s">
        <v>10</v>
      </c>
      <c r="D66" s="11" t="s">
        <v>33</v>
      </c>
      <c r="E66" s="11" t="s">
        <v>330</v>
      </c>
      <c r="F66" s="11">
        <v>67</v>
      </c>
      <c r="G66" s="11">
        <v>84</v>
      </c>
      <c r="H66" s="12" t="s">
        <v>526</v>
      </c>
      <c r="I66" s="12" t="s">
        <v>519</v>
      </c>
      <c r="J66" s="13">
        <v>13720356</v>
      </c>
      <c r="K66" s="32">
        <v>13720356</v>
      </c>
      <c r="L66" s="32">
        <f t="shared" si="0"/>
        <v>0</v>
      </c>
      <c r="M66" s="17">
        <f t="shared" si="1"/>
        <v>1</v>
      </c>
      <c r="N66" s="15" t="s">
        <v>860</v>
      </c>
      <c r="O66" s="11" t="s">
        <v>1086</v>
      </c>
    </row>
    <row r="67" spans="1:15" ht="56.25" x14ac:dyDescent="0.15">
      <c r="A67" s="11" t="s">
        <v>602</v>
      </c>
      <c r="B67" s="11" t="s">
        <v>11</v>
      </c>
      <c r="C67" s="11" t="s">
        <v>10</v>
      </c>
      <c r="D67" s="11" t="s">
        <v>95</v>
      </c>
      <c r="E67" s="11" t="s">
        <v>331</v>
      </c>
      <c r="F67" s="11">
        <v>65</v>
      </c>
      <c r="G67" s="11">
        <v>76</v>
      </c>
      <c r="H67" s="12" t="s">
        <v>526</v>
      </c>
      <c r="I67" s="12" t="s">
        <v>519</v>
      </c>
      <c r="J67" s="13">
        <v>39050016</v>
      </c>
      <c r="K67" s="32">
        <v>39050016</v>
      </c>
      <c r="L67" s="32">
        <f t="shared" ref="L67:L130" si="2">J67-K67</f>
        <v>0</v>
      </c>
      <c r="M67" s="17">
        <f t="shared" ref="M67:M130" si="3">K67/J67</f>
        <v>1</v>
      </c>
      <c r="N67" s="15" t="s">
        <v>861</v>
      </c>
      <c r="O67" s="11" t="s">
        <v>1086</v>
      </c>
    </row>
    <row r="68" spans="1:15" ht="56.25" x14ac:dyDescent="0.15">
      <c r="A68" s="11" t="s">
        <v>603</v>
      </c>
      <c r="B68" s="11" t="s">
        <v>11</v>
      </c>
      <c r="C68" s="11" t="s">
        <v>10</v>
      </c>
      <c r="D68" s="11" t="s">
        <v>96</v>
      </c>
      <c r="E68" s="11" t="s">
        <v>332</v>
      </c>
      <c r="F68" s="11">
        <v>59</v>
      </c>
      <c r="G68" s="11">
        <v>69</v>
      </c>
      <c r="H68" s="12" t="s">
        <v>526</v>
      </c>
      <c r="I68" s="12" t="s">
        <v>519</v>
      </c>
      <c r="J68" s="13">
        <v>39050016</v>
      </c>
      <c r="K68" s="32">
        <v>39050016</v>
      </c>
      <c r="L68" s="32">
        <f t="shared" si="2"/>
        <v>0</v>
      </c>
      <c r="M68" s="17">
        <f t="shared" si="3"/>
        <v>1</v>
      </c>
      <c r="N68" s="15" t="s">
        <v>862</v>
      </c>
      <c r="O68" s="11" t="s">
        <v>1086</v>
      </c>
    </row>
    <row r="69" spans="1:15" ht="56.25" x14ac:dyDescent="0.15">
      <c r="A69" s="11" t="s">
        <v>604</v>
      </c>
      <c r="B69" s="11" t="s">
        <v>11</v>
      </c>
      <c r="C69" s="11" t="s">
        <v>10</v>
      </c>
      <c r="D69" s="11" t="s">
        <v>97</v>
      </c>
      <c r="E69" s="11" t="s">
        <v>333</v>
      </c>
      <c r="F69" s="11">
        <v>78</v>
      </c>
      <c r="G69" s="11">
        <v>86</v>
      </c>
      <c r="H69" s="12" t="s">
        <v>526</v>
      </c>
      <c r="I69" s="12" t="s">
        <v>522</v>
      </c>
      <c r="J69" s="13">
        <v>37328088</v>
      </c>
      <c r="K69" s="32">
        <v>37328088</v>
      </c>
      <c r="L69" s="32">
        <f t="shared" si="2"/>
        <v>0</v>
      </c>
      <c r="M69" s="17">
        <f t="shared" si="3"/>
        <v>1</v>
      </c>
      <c r="N69" s="15" t="s">
        <v>863</v>
      </c>
      <c r="O69" s="11" t="s">
        <v>1086</v>
      </c>
    </row>
    <row r="70" spans="1:15" ht="56.25" x14ac:dyDescent="0.15">
      <c r="A70" s="11" t="s">
        <v>605</v>
      </c>
      <c r="B70" s="11" t="s">
        <v>11</v>
      </c>
      <c r="C70" s="11" t="s">
        <v>10</v>
      </c>
      <c r="D70" s="11" t="s">
        <v>98</v>
      </c>
      <c r="E70" s="11" t="s">
        <v>42</v>
      </c>
      <c r="F70" s="11">
        <v>60</v>
      </c>
      <c r="G70" s="11">
        <v>78</v>
      </c>
      <c r="H70" s="12" t="s">
        <v>526</v>
      </c>
      <c r="I70" s="12" t="s">
        <v>519</v>
      </c>
      <c r="J70" s="13">
        <v>50659547</v>
      </c>
      <c r="K70" s="32">
        <v>50659547</v>
      </c>
      <c r="L70" s="32">
        <f t="shared" si="2"/>
        <v>0</v>
      </c>
      <c r="M70" s="17">
        <f t="shared" si="3"/>
        <v>1</v>
      </c>
      <c r="N70" s="15" t="s">
        <v>864</v>
      </c>
      <c r="O70" s="11" t="s">
        <v>1086</v>
      </c>
    </row>
    <row r="71" spans="1:15" ht="56.25" x14ac:dyDescent="0.15">
      <c r="A71" s="11" t="s">
        <v>606</v>
      </c>
      <c r="B71" s="11" t="s">
        <v>11</v>
      </c>
      <c r="C71" s="11" t="s">
        <v>10</v>
      </c>
      <c r="D71" s="11" t="s">
        <v>99</v>
      </c>
      <c r="E71" s="11" t="s">
        <v>334</v>
      </c>
      <c r="F71" s="11">
        <v>69</v>
      </c>
      <c r="G71" s="11">
        <v>83</v>
      </c>
      <c r="H71" s="12" t="s">
        <v>526</v>
      </c>
      <c r="I71" s="12" t="s">
        <v>519</v>
      </c>
      <c r="J71" s="13">
        <v>21108240</v>
      </c>
      <c r="K71" s="32">
        <v>21108240</v>
      </c>
      <c r="L71" s="32">
        <f t="shared" si="2"/>
        <v>0</v>
      </c>
      <c r="M71" s="17">
        <f t="shared" si="3"/>
        <v>1</v>
      </c>
      <c r="N71" s="15" t="s">
        <v>865</v>
      </c>
      <c r="O71" s="11" t="s">
        <v>1086</v>
      </c>
    </row>
    <row r="72" spans="1:15" ht="56.25" x14ac:dyDescent="0.15">
      <c r="A72" s="11" t="s">
        <v>607</v>
      </c>
      <c r="B72" s="11" t="s">
        <v>11</v>
      </c>
      <c r="C72" s="11" t="s">
        <v>10</v>
      </c>
      <c r="D72" s="11" t="s">
        <v>100</v>
      </c>
      <c r="E72" s="11" t="s">
        <v>335</v>
      </c>
      <c r="F72" s="11">
        <v>71</v>
      </c>
      <c r="G72" s="11">
        <v>82</v>
      </c>
      <c r="H72" s="12" t="s">
        <v>526</v>
      </c>
      <c r="I72" s="12" t="s">
        <v>519</v>
      </c>
      <c r="J72" s="13">
        <v>39050016</v>
      </c>
      <c r="K72" s="32">
        <v>39050016</v>
      </c>
      <c r="L72" s="32">
        <f t="shared" si="2"/>
        <v>0</v>
      </c>
      <c r="M72" s="17">
        <f t="shared" si="3"/>
        <v>1</v>
      </c>
      <c r="N72" s="15" t="s">
        <v>866</v>
      </c>
      <c r="O72" s="11" t="s">
        <v>1086</v>
      </c>
    </row>
    <row r="73" spans="1:15" ht="56.25" x14ac:dyDescent="0.15">
      <c r="A73" s="11" t="s">
        <v>608</v>
      </c>
      <c r="B73" s="11" t="s">
        <v>11</v>
      </c>
      <c r="C73" s="11" t="s">
        <v>10</v>
      </c>
      <c r="D73" s="11" t="s">
        <v>23</v>
      </c>
      <c r="E73" s="11" t="s">
        <v>336</v>
      </c>
      <c r="F73" s="11">
        <v>72</v>
      </c>
      <c r="G73" s="11">
        <v>79</v>
      </c>
      <c r="H73" s="12" t="s">
        <v>526</v>
      </c>
      <c r="I73" s="12" t="s">
        <v>519</v>
      </c>
      <c r="J73" s="13">
        <v>13720356</v>
      </c>
      <c r="K73" s="32">
        <v>13720356</v>
      </c>
      <c r="L73" s="32">
        <f t="shared" si="2"/>
        <v>0</v>
      </c>
      <c r="M73" s="17">
        <f t="shared" si="3"/>
        <v>1</v>
      </c>
      <c r="N73" s="15" t="s">
        <v>867</v>
      </c>
      <c r="O73" s="11" t="s">
        <v>1086</v>
      </c>
    </row>
    <row r="74" spans="1:15" ht="56.25" x14ac:dyDescent="0.15">
      <c r="A74" s="11" t="s">
        <v>609</v>
      </c>
      <c r="B74" s="11" t="s">
        <v>11</v>
      </c>
      <c r="C74" s="11" t="s">
        <v>10</v>
      </c>
      <c r="D74" s="11" t="s">
        <v>101</v>
      </c>
      <c r="E74" s="11" t="s">
        <v>337</v>
      </c>
      <c r="F74" s="11">
        <v>73</v>
      </c>
      <c r="G74" s="11">
        <v>70</v>
      </c>
      <c r="H74" s="12" t="s">
        <v>526</v>
      </c>
      <c r="I74" s="12" t="s">
        <v>519</v>
      </c>
      <c r="J74" s="13">
        <v>39050016</v>
      </c>
      <c r="K74" s="32">
        <v>39050016</v>
      </c>
      <c r="L74" s="32">
        <f t="shared" si="2"/>
        <v>0</v>
      </c>
      <c r="M74" s="17">
        <f t="shared" si="3"/>
        <v>1</v>
      </c>
      <c r="N74" s="15" t="s">
        <v>868</v>
      </c>
      <c r="O74" s="11" t="s">
        <v>1086</v>
      </c>
    </row>
    <row r="75" spans="1:15" ht="56.25" x14ac:dyDescent="0.15">
      <c r="A75" s="11" t="s">
        <v>610</v>
      </c>
      <c r="B75" s="11" t="s">
        <v>11</v>
      </c>
      <c r="C75" s="11" t="s">
        <v>10</v>
      </c>
      <c r="D75" s="11" t="s">
        <v>102</v>
      </c>
      <c r="E75" s="11" t="s">
        <v>338</v>
      </c>
      <c r="F75" s="11">
        <v>74</v>
      </c>
      <c r="G75" s="11">
        <v>71</v>
      </c>
      <c r="H75" s="12" t="s">
        <v>526</v>
      </c>
      <c r="I75" s="12" t="s">
        <v>519</v>
      </c>
      <c r="J75" s="13">
        <v>39050016</v>
      </c>
      <c r="K75" s="32">
        <v>39050016</v>
      </c>
      <c r="L75" s="32">
        <f t="shared" si="2"/>
        <v>0</v>
      </c>
      <c r="M75" s="17">
        <f t="shared" si="3"/>
        <v>1</v>
      </c>
      <c r="N75" s="15" t="s">
        <v>869</v>
      </c>
      <c r="O75" s="11" t="s">
        <v>1086</v>
      </c>
    </row>
    <row r="76" spans="1:15" ht="56.25" x14ac:dyDescent="0.15">
      <c r="A76" s="11" t="s">
        <v>611</v>
      </c>
      <c r="B76" s="11" t="s">
        <v>11</v>
      </c>
      <c r="C76" s="11" t="s">
        <v>10</v>
      </c>
      <c r="D76" s="11" t="s">
        <v>103</v>
      </c>
      <c r="E76" s="11" t="s">
        <v>339</v>
      </c>
      <c r="F76" s="11">
        <v>70</v>
      </c>
      <c r="G76" s="11">
        <v>72</v>
      </c>
      <c r="H76" s="12" t="s">
        <v>526</v>
      </c>
      <c r="I76" s="12" t="s">
        <v>519</v>
      </c>
      <c r="J76" s="13">
        <v>21108240</v>
      </c>
      <c r="K76" s="32">
        <v>21108240</v>
      </c>
      <c r="L76" s="32">
        <f t="shared" si="2"/>
        <v>0</v>
      </c>
      <c r="M76" s="17">
        <f t="shared" si="3"/>
        <v>1</v>
      </c>
      <c r="N76" s="15" t="s">
        <v>870</v>
      </c>
      <c r="O76" s="11" t="s">
        <v>1086</v>
      </c>
    </row>
    <row r="77" spans="1:15" ht="56.25" x14ac:dyDescent="0.15">
      <c r="A77" s="11" t="s">
        <v>612</v>
      </c>
      <c r="B77" s="11" t="s">
        <v>11</v>
      </c>
      <c r="C77" s="11" t="s">
        <v>10</v>
      </c>
      <c r="D77" s="11" t="s">
        <v>104</v>
      </c>
      <c r="E77" s="11" t="s">
        <v>340</v>
      </c>
      <c r="F77" s="11">
        <v>91</v>
      </c>
      <c r="G77" s="11">
        <v>73</v>
      </c>
      <c r="H77" s="12" t="s">
        <v>526</v>
      </c>
      <c r="I77" s="12" t="s">
        <v>519</v>
      </c>
      <c r="J77" s="13">
        <v>50659548</v>
      </c>
      <c r="K77" s="32">
        <v>50659548</v>
      </c>
      <c r="L77" s="32">
        <f t="shared" si="2"/>
        <v>0</v>
      </c>
      <c r="M77" s="17">
        <f t="shared" si="3"/>
        <v>1</v>
      </c>
      <c r="N77" s="15" t="s">
        <v>871</v>
      </c>
      <c r="O77" s="11" t="s">
        <v>1086</v>
      </c>
    </row>
    <row r="78" spans="1:15" ht="56.25" x14ac:dyDescent="0.15">
      <c r="A78" s="11" t="s">
        <v>613</v>
      </c>
      <c r="B78" s="11" t="s">
        <v>11</v>
      </c>
      <c r="C78" s="11" t="s">
        <v>10</v>
      </c>
      <c r="D78" s="11" t="s">
        <v>105</v>
      </c>
      <c r="E78" s="11" t="s">
        <v>341</v>
      </c>
      <c r="F78" s="11">
        <v>89</v>
      </c>
      <c r="G78" s="11">
        <v>74</v>
      </c>
      <c r="H78" s="12" t="s">
        <v>526</v>
      </c>
      <c r="I78" s="12" t="s">
        <v>519</v>
      </c>
      <c r="J78" s="13">
        <v>21108240</v>
      </c>
      <c r="K78" s="32">
        <v>21108240</v>
      </c>
      <c r="L78" s="32">
        <f t="shared" si="2"/>
        <v>0</v>
      </c>
      <c r="M78" s="17">
        <f t="shared" si="3"/>
        <v>1</v>
      </c>
      <c r="N78" s="15" t="s">
        <v>872</v>
      </c>
      <c r="O78" s="11" t="s">
        <v>1086</v>
      </c>
    </row>
    <row r="79" spans="1:15" ht="71.25" customHeight="1" x14ac:dyDescent="0.15">
      <c r="A79" s="11" t="s">
        <v>614</v>
      </c>
      <c r="B79" s="11" t="s">
        <v>11</v>
      </c>
      <c r="C79" s="11" t="s">
        <v>10</v>
      </c>
      <c r="D79" s="11" t="s">
        <v>106</v>
      </c>
      <c r="E79" s="11" t="s">
        <v>342</v>
      </c>
      <c r="F79" s="11">
        <v>90</v>
      </c>
      <c r="G79" s="11">
        <v>80</v>
      </c>
      <c r="H79" s="12" t="s">
        <v>526</v>
      </c>
      <c r="I79" s="12" t="s">
        <v>519</v>
      </c>
      <c r="J79" s="13">
        <v>39050016</v>
      </c>
      <c r="K79" s="32">
        <v>39050016</v>
      </c>
      <c r="L79" s="32">
        <f t="shared" si="2"/>
        <v>0</v>
      </c>
      <c r="M79" s="17">
        <f t="shared" si="3"/>
        <v>1</v>
      </c>
      <c r="N79" s="15" t="s">
        <v>873</v>
      </c>
      <c r="O79" s="11" t="s">
        <v>1086</v>
      </c>
    </row>
    <row r="80" spans="1:15" ht="56.25" x14ac:dyDescent="0.15">
      <c r="A80" s="11" t="s">
        <v>615</v>
      </c>
      <c r="B80" s="11" t="s">
        <v>11</v>
      </c>
      <c r="C80" s="11" t="s">
        <v>10</v>
      </c>
      <c r="D80" s="11" t="s">
        <v>107</v>
      </c>
      <c r="E80" s="11" t="s">
        <v>343</v>
      </c>
      <c r="F80" s="11">
        <v>143</v>
      </c>
      <c r="G80" s="11">
        <v>89</v>
      </c>
      <c r="H80" s="12" t="s">
        <v>524</v>
      </c>
      <c r="I80" s="12" t="s">
        <v>519</v>
      </c>
      <c r="J80" s="13">
        <v>38364928</v>
      </c>
      <c r="K80" s="32">
        <v>38364928</v>
      </c>
      <c r="L80" s="32">
        <f t="shared" si="2"/>
        <v>0</v>
      </c>
      <c r="M80" s="17">
        <f t="shared" si="3"/>
        <v>1</v>
      </c>
      <c r="N80" s="15" t="s">
        <v>874</v>
      </c>
      <c r="O80" s="11" t="s">
        <v>1086</v>
      </c>
    </row>
    <row r="81" spans="1:15" ht="33" customHeight="1" x14ac:dyDescent="0.15">
      <c r="A81" s="39" t="s">
        <v>616</v>
      </c>
      <c r="B81" s="39" t="s">
        <v>11</v>
      </c>
      <c r="C81" s="39" t="s">
        <v>10</v>
      </c>
      <c r="D81" s="11" t="s">
        <v>108</v>
      </c>
      <c r="E81" s="39" t="s">
        <v>344</v>
      </c>
      <c r="F81" s="39">
        <v>164</v>
      </c>
      <c r="G81" s="11">
        <v>90</v>
      </c>
      <c r="H81" s="37" t="s">
        <v>524</v>
      </c>
      <c r="I81" s="37" t="s">
        <v>519</v>
      </c>
      <c r="J81" s="18">
        <v>49770784</v>
      </c>
      <c r="K81" s="32">
        <v>13331460</v>
      </c>
      <c r="L81" s="32">
        <f t="shared" si="2"/>
        <v>36439324</v>
      </c>
      <c r="M81" s="17">
        <f t="shared" si="3"/>
        <v>0.26785714285714285</v>
      </c>
      <c r="N81" s="41" t="s">
        <v>875</v>
      </c>
      <c r="O81" s="11" t="s">
        <v>1072</v>
      </c>
    </row>
    <row r="82" spans="1:15" ht="36" customHeight="1" x14ac:dyDescent="0.15">
      <c r="A82" s="40"/>
      <c r="B82" s="40"/>
      <c r="C82" s="40"/>
      <c r="D82" s="11" t="s">
        <v>1074</v>
      </c>
      <c r="E82" s="40"/>
      <c r="F82" s="40"/>
      <c r="G82" s="11">
        <v>362</v>
      </c>
      <c r="H82" s="38"/>
      <c r="I82" s="38"/>
      <c r="J82" s="18">
        <v>36439324</v>
      </c>
      <c r="K82" s="32">
        <v>36439324</v>
      </c>
      <c r="L82" s="32">
        <f t="shared" si="2"/>
        <v>0</v>
      </c>
      <c r="M82" s="17">
        <f t="shared" si="3"/>
        <v>1</v>
      </c>
      <c r="N82" s="43"/>
      <c r="O82" s="11" t="s">
        <v>1086</v>
      </c>
    </row>
    <row r="83" spans="1:15" ht="56.25" x14ac:dyDescent="0.15">
      <c r="A83" s="11" t="s">
        <v>617</v>
      </c>
      <c r="B83" s="11" t="s">
        <v>11</v>
      </c>
      <c r="C83" s="11" t="s">
        <v>10</v>
      </c>
      <c r="D83" s="11" t="s">
        <v>109</v>
      </c>
      <c r="E83" s="11" t="s">
        <v>345</v>
      </c>
      <c r="F83" s="11">
        <v>127</v>
      </c>
      <c r="G83" s="11">
        <v>94</v>
      </c>
      <c r="H83" s="12" t="s">
        <v>524</v>
      </c>
      <c r="I83" s="12" t="s">
        <v>519</v>
      </c>
      <c r="J83" s="13">
        <v>38364928</v>
      </c>
      <c r="K83" s="32">
        <v>38364928</v>
      </c>
      <c r="L83" s="32">
        <f t="shared" si="2"/>
        <v>0</v>
      </c>
      <c r="M83" s="17">
        <f t="shared" si="3"/>
        <v>1</v>
      </c>
      <c r="N83" s="15" t="s">
        <v>876</v>
      </c>
      <c r="O83" s="11" t="s">
        <v>1086</v>
      </c>
    </row>
    <row r="84" spans="1:15" ht="56.25" x14ac:dyDescent="0.15">
      <c r="A84" s="11" t="s">
        <v>618</v>
      </c>
      <c r="B84" s="11" t="s">
        <v>11</v>
      </c>
      <c r="C84" s="11" t="s">
        <v>10</v>
      </c>
      <c r="D84" s="11" t="s">
        <v>110</v>
      </c>
      <c r="E84" s="11" t="s">
        <v>346</v>
      </c>
      <c r="F84" s="11">
        <v>169</v>
      </c>
      <c r="G84" s="11">
        <v>93</v>
      </c>
      <c r="H84" s="12" t="s">
        <v>527</v>
      </c>
      <c r="I84" s="12" t="s">
        <v>522</v>
      </c>
      <c r="J84" s="13">
        <v>22276558</v>
      </c>
      <c r="K84" s="32">
        <v>22276558</v>
      </c>
      <c r="L84" s="32">
        <f t="shared" si="2"/>
        <v>0</v>
      </c>
      <c r="M84" s="17">
        <f t="shared" si="3"/>
        <v>1</v>
      </c>
      <c r="N84" s="15" t="s">
        <v>877</v>
      </c>
      <c r="O84" s="11" t="s">
        <v>1086</v>
      </c>
    </row>
    <row r="85" spans="1:15" ht="56.25" x14ac:dyDescent="0.15">
      <c r="A85" s="11" t="s">
        <v>619</v>
      </c>
      <c r="B85" s="11" t="s">
        <v>11</v>
      </c>
      <c r="C85" s="11" t="s">
        <v>10</v>
      </c>
      <c r="D85" s="11" t="s">
        <v>111</v>
      </c>
      <c r="E85" s="11" t="s">
        <v>347</v>
      </c>
      <c r="F85" s="11">
        <v>170</v>
      </c>
      <c r="G85" s="11">
        <v>92</v>
      </c>
      <c r="H85" s="12" t="s">
        <v>527</v>
      </c>
      <c r="I85" s="12" t="s">
        <v>522</v>
      </c>
      <c r="J85" s="13">
        <v>22276558</v>
      </c>
      <c r="K85" s="32">
        <v>22276558</v>
      </c>
      <c r="L85" s="32">
        <f t="shared" si="2"/>
        <v>0</v>
      </c>
      <c r="M85" s="17">
        <f t="shared" si="3"/>
        <v>1</v>
      </c>
      <c r="N85" s="15" t="s">
        <v>878</v>
      </c>
      <c r="O85" s="11" t="s">
        <v>1086</v>
      </c>
    </row>
    <row r="86" spans="1:15" ht="58.5" customHeight="1" x14ac:dyDescent="0.15">
      <c r="A86" s="11" t="s">
        <v>620</v>
      </c>
      <c r="B86" s="11" t="s">
        <v>11</v>
      </c>
      <c r="C86" s="11" t="s">
        <v>10</v>
      </c>
      <c r="D86" s="11" t="s">
        <v>112</v>
      </c>
      <c r="E86" s="11" t="s">
        <v>348</v>
      </c>
      <c r="F86" s="11">
        <v>171</v>
      </c>
      <c r="G86" s="11">
        <v>91</v>
      </c>
      <c r="H86" s="12" t="s">
        <v>527</v>
      </c>
      <c r="I86" s="12" t="s">
        <v>522</v>
      </c>
      <c r="J86" s="13">
        <v>22276558</v>
      </c>
      <c r="K86" s="32">
        <v>22276558</v>
      </c>
      <c r="L86" s="32">
        <f t="shared" si="2"/>
        <v>0</v>
      </c>
      <c r="M86" s="17">
        <f t="shared" si="3"/>
        <v>1</v>
      </c>
      <c r="N86" s="15" t="s">
        <v>879</v>
      </c>
      <c r="O86" s="11" t="s">
        <v>1086</v>
      </c>
    </row>
    <row r="87" spans="1:15" ht="84.75" customHeight="1" x14ac:dyDescent="0.15">
      <c r="A87" s="11" t="s">
        <v>621</v>
      </c>
      <c r="B87" s="11" t="s">
        <v>11</v>
      </c>
      <c r="C87" s="11" t="s">
        <v>10</v>
      </c>
      <c r="D87" s="11" t="s">
        <v>113</v>
      </c>
      <c r="E87" s="11" t="s">
        <v>349</v>
      </c>
      <c r="F87" s="11">
        <v>165</v>
      </c>
      <c r="G87" s="11">
        <v>98</v>
      </c>
      <c r="H87" s="12" t="s">
        <v>527</v>
      </c>
      <c r="I87" s="12" t="s">
        <v>522</v>
      </c>
      <c r="J87" s="13">
        <v>22276558</v>
      </c>
      <c r="K87" s="32">
        <v>22276558</v>
      </c>
      <c r="L87" s="32">
        <f t="shared" si="2"/>
        <v>0</v>
      </c>
      <c r="M87" s="17">
        <f t="shared" si="3"/>
        <v>1</v>
      </c>
      <c r="N87" s="15" t="s">
        <v>880</v>
      </c>
      <c r="O87" s="11" t="s">
        <v>1086</v>
      </c>
    </row>
    <row r="88" spans="1:15" ht="66.75" customHeight="1" x14ac:dyDescent="0.15">
      <c r="A88" s="11" t="s">
        <v>622</v>
      </c>
      <c r="B88" s="11" t="s">
        <v>11</v>
      </c>
      <c r="C88" s="11" t="s">
        <v>10</v>
      </c>
      <c r="D88" s="11" t="s">
        <v>114</v>
      </c>
      <c r="E88" s="11" t="s">
        <v>350</v>
      </c>
      <c r="F88" s="11">
        <v>166</v>
      </c>
      <c r="G88" s="11">
        <v>97</v>
      </c>
      <c r="H88" s="12" t="s">
        <v>527</v>
      </c>
      <c r="I88" s="12" t="s">
        <v>522</v>
      </c>
      <c r="J88" s="13">
        <v>22276558</v>
      </c>
      <c r="K88" s="32">
        <v>22276558</v>
      </c>
      <c r="L88" s="32">
        <f t="shared" si="2"/>
        <v>0</v>
      </c>
      <c r="M88" s="17">
        <f t="shared" si="3"/>
        <v>1</v>
      </c>
      <c r="N88" s="15" t="s">
        <v>881</v>
      </c>
      <c r="O88" s="11" t="s">
        <v>1086</v>
      </c>
    </row>
    <row r="89" spans="1:15" ht="60.75" customHeight="1" x14ac:dyDescent="0.15">
      <c r="A89" s="11" t="s">
        <v>623</v>
      </c>
      <c r="B89" s="11" t="s">
        <v>11</v>
      </c>
      <c r="C89" s="11" t="s">
        <v>10</v>
      </c>
      <c r="D89" s="11" t="s">
        <v>115</v>
      </c>
      <c r="E89" s="11" t="s">
        <v>351</v>
      </c>
      <c r="F89" s="11">
        <v>167</v>
      </c>
      <c r="G89" s="11">
        <v>96</v>
      </c>
      <c r="H89" s="12" t="s">
        <v>527</v>
      </c>
      <c r="I89" s="12" t="s">
        <v>522</v>
      </c>
      <c r="J89" s="13">
        <v>22276558</v>
      </c>
      <c r="K89" s="32">
        <v>22276558</v>
      </c>
      <c r="L89" s="32">
        <f t="shared" si="2"/>
        <v>0</v>
      </c>
      <c r="M89" s="17">
        <f t="shared" si="3"/>
        <v>1</v>
      </c>
      <c r="N89" s="15" t="s">
        <v>882</v>
      </c>
      <c r="O89" s="11" t="s">
        <v>1086</v>
      </c>
    </row>
    <row r="90" spans="1:15" ht="56.25" x14ac:dyDescent="0.15">
      <c r="A90" s="11" t="s">
        <v>624</v>
      </c>
      <c r="B90" s="11" t="s">
        <v>11</v>
      </c>
      <c r="C90" s="11" t="s">
        <v>10</v>
      </c>
      <c r="D90" s="11" t="s">
        <v>116</v>
      </c>
      <c r="E90" s="11" t="s">
        <v>352</v>
      </c>
      <c r="F90" s="11">
        <v>168</v>
      </c>
      <c r="G90" s="11">
        <v>95</v>
      </c>
      <c r="H90" s="12" t="s">
        <v>527</v>
      </c>
      <c r="I90" s="12" t="s">
        <v>522</v>
      </c>
      <c r="J90" s="13">
        <v>22276558</v>
      </c>
      <c r="K90" s="32">
        <v>22276558</v>
      </c>
      <c r="L90" s="32">
        <f t="shared" si="2"/>
        <v>0</v>
      </c>
      <c r="M90" s="17">
        <f t="shared" si="3"/>
        <v>1</v>
      </c>
      <c r="N90" s="15" t="s">
        <v>883</v>
      </c>
      <c r="O90" s="11" t="s">
        <v>1086</v>
      </c>
    </row>
    <row r="91" spans="1:15" ht="56.25" x14ac:dyDescent="0.15">
      <c r="A91" s="11" t="s">
        <v>625</v>
      </c>
      <c r="B91" s="11" t="s">
        <v>11</v>
      </c>
      <c r="C91" s="11" t="s">
        <v>10</v>
      </c>
      <c r="D91" s="11" t="s">
        <v>117</v>
      </c>
      <c r="E91" s="11" t="s">
        <v>353</v>
      </c>
      <c r="F91" s="11">
        <v>160</v>
      </c>
      <c r="G91" s="11">
        <v>99</v>
      </c>
      <c r="H91" s="12" t="s">
        <v>527</v>
      </c>
      <c r="I91" s="12" t="s">
        <v>522</v>
      </c>
      <c r="J91" s="13">
        <v>27917336</v>
      </c>
      <c r="K91" s="32">
        <v>27917336</v>
      </c>
      <c r="L91" s="32">
        <f t="shared" si="2"/>
        <v>0</v>
      </c>
      <c r="M91" s="17">
        <f t="shared" si="3"/>
        <v>1</v>
      </c>
      <c r="N91" s="15" t="s">
        <v>884</v>
      </c>
      <c r="O91" s="11" t="s">
        <v>1086</v>
      </c>
    </row>
    <row r="92" spans="1:15" ht="56.25" x14ac:dyDescent="0.15">
      <c r="A92" s="11" t="s">
        <v>626</v>
      </c>
      <c r="B92" s="11" t="s">
        <v>11</v>
      </c>
      <c r="C92" s="11" t="s">
        <v>10</v>
      </c>
      <c r="D92" s="11" t="s">
        <v>118</v>
      </c>
      <c r="E92" s="11" t="s">
        <v>354</v>
      </c>
      <c r="F92" s="11">
        <v>159</v>
      </c>
      <c r="G92" s="11">
        <v>100</v>
      </c>
      <c r="H92" s="12" t="s">
        <v>527</v>
      </c>
      <c r="I92" s="12" t="s">
        <v>522</v>
      </c>
      <c r="J92" s="13">
        <v>27917336</v>
      </c>
      <c r="K92" s="32">
        <v>27917336</v>
      </c>
      <c r="L92" s="32">
        <f t="shared" si="2"/>
        <v>0</v>
      </c>
      <c r="M92" s="17">
        <f t="shared" si="3"/>
        <v>1</v>
      </c>
      <c r="N92" s="15" t="s">
        <v>885</v>
      </c>
      <c r="O92" s="11" t="s">
        <v>1086</v>
      </c>
    </row>
    <row r="93" spans="1:15" ht="56.25" x14ac:dyDescent="0.15">
      <c r="A93" s="11" t="s">
        <v>627</v>
      </c>
      <c r="B93" s="11" t="s">
        <v>11</v>
      </c>
      <c r="C93" s="11" t="s">
        <v>10</v>
      </c>
      <c r="D93" s="11" t="s">
        <v>119</v>
      </c>
      <c r="E93" s="11" t="s">
        <v>355</v>
      </c>
      <c r="F93" s="11">
        <v>173</v>
      </c>
      <c r="G93" s="11">
        <v>101</v>
      </c>
      <c r="H93" s="12" t="s">
        <v>524</v>
      </c>
      <c r="I93" s="12" t="s">
        <v>519</v>
      </c>
      <c r="J93" s="13">
        <v>38364928</v>
      </c>
      <c r="K93" s="32">
        <v>38364928</v>
      </c>
      <c r="L93" s="32">
        <f t="shared" si="2"/>
        <v>0</v>
      </c>
      <c r="M93" s="17">
        <f t="shared" si="3"/>
        <v>1</v>
      </c>
      <c r="N93" s="15" t="s">
        <v>886</v>
      </c>
      <c r="O93" s="11" t="s">
        <v>1086</v>
      </c>
    </row>
    <row r="94" spans="1:15" ht="56.25" x14ac:dyDescent="0.15">
      <c r="A94" s="11" t="s">
        <v>628</v>
      </c>
      <c r="B94" s="11" t="s">
        <v>11</v>
      </c>
      <c r="C94" s="11" t="s">
        <v>10</v>
      </c>
      <c r="D94" s="11" t="s">
        <v>120</v>
      </c>
      <c r="E94" s="11" t="s">
        <v>356</v>
      </c>
      <c r="F94" s="11">
        <v>172</v>
      </c>
      <c r="G94" s="11">
        <v>102</v>
      </c>
      <c r="H94" s="12" t="s">
        <v>527</v>
      </c>
      <c r="I94" s="12" t="s">
        <v>519</v>
      </c>
      <c r="J94" s="13">
        <v>30476518</v>
      </c>
      <c r="K94" s="32">
        <v>30476518</v>
      </c>
      <c r="L94" s="32">
        <f t="shared" si="2"/>
        <v>0</v>
      </c>
      <c r="M94" s="17">
        <f t="shared" si="3"/>
        <v>1</v>
      </c>
      <c r="N94" s="15" t="s">
        <v>887</v>
      </c>
      <c r="O94" s="11" t="s">
        <v>1086</v>
      </c>
    </row>
    <row r="95" spans="1:15" ht="56.25" x14ac:dyDescent="0.15">
      <c r="A95" s="11" t="s">
        <v>629</v>
      </c>
      <c r="B95" s="11" t="s">
        <v>11</v>
      </c>
      <c r="C95" s="11" t="s">
        <v>10</v>
      </c>
      <c r="D95" s="11" t="s">
        <v>20</v>
      </c>
      <c r="E95" s="11" t="s">
        <v>357</v>
      </c>
      <c r="F95" s="11">
        <v>150</v>
      </c>
      <c r="G95" s="11">
        <v>110</v>
      </c>
      <c r="H95" s="12" t="s">
        <v>528</v>
      </c>
      <c r="I95" s="12" t="s">
        <v>519</v>
      </c>
      <c r="J95" s="13">
        <v>35967120</v>
      </c>
      <c r="K95" s="32">
        <v>35967120</v>
      </c>
      <c r="L95" s="32">
        <f t="shared" si="2"/>
        <v>0</v>
      </c>
      <c r="M95" s="17">
        <f t="shared" si="3"/>
        <v>1</v>
      </c>
      <c r="N95" s="15" t="s">
        <v>888</v>
      </c>
      <c r="O95" s="11" t="s">
        <v>1086</v>
      </c>
    </row>
    <row r="96" spans="1:15" ht="56.25" x14ac:dyDescent="0.15">
      <c r="A96" s="11" t="s">
        <v>630</v>
      </c>
      <c r="B96" s="11" t="s">
        <v>11</v>
      </c>
      <c r="C96" s="11" t="s">
        <v>10</v>
      </c>
      <c r="D96" s="11" t="s">
        <v>121</v>
      </c>
      <c r="E96" s="11" t="s">
        <v>358</v>
      </c>
      <c r="F96" s="11">
        <v>149</v>
      </c>
      <c r="G96" s="11">
        <v>111</v>
      </c>
      <c r="H96" s="12" t="s">
        <v>528</v>
      </c>
      <c r="I96" s="12" t="s">
        <v>519</v>
      </c>
      <c r="J96" s="13">
        <v>35967120</v>
      </c>
      <c r="K96" s="32">
        <v>35967120</v>
      </c>
      <c r="L96" s="32">
        <f t="shared" si="2"/>
        <v>0</v>
      </c>
      <c r="M96" s="17">
        <f t="shared" si="3"/>
        <v>1</v>
      </c>
      <c r="N96" s="15" t="s">
        <v>889</v>
      </c>
      <c r="O96" s="11" t="s">
        <v>1086</v>
      </c>
    </row>
    <row r="97" spans="1:15" ht="56.25" x14ac:dyDescent="0.15">
      <c r="A97" s="11" t="s">
        <v>631</v>
      </c>
      <c r="B97" s="11" t="s">
        <v>11</v>
      </c>
      <c r="C97" s="11" t="s">
        <v>10</v>
      </c>
      <c r="D97" s="11" t="s">
        <v>122</v>
      </c>
      <c r="E97" s="11" t="s">
        <v>359</v>
      </c>
      <c r="F97" s="11">
        <v>148</v>
      </c>
      <c r="G97" s="11">
        <v>103</v>
      </c>
      <c r="H97" s="12" t="s">
        <v>528</v>
      </c>
      <c r="I97" s="12" t="s">
        <v>519</v>
      </c>
      <c r="J97" s="13">
        <v>35967120</v>
      </c>
      <c r="K97" s="32">
        <v>35967120</v>
      </c>
      <c r="L97" s="32">
        <f t="shared" si="2"/>
        <v>0</v>
      </c>
      <c r="M97" s="17">
        <f t="shared" si="3"/>
        <v>1</v>
      </c>
      <c r="N97" s="15" t="s">
        <v>890</v>
      </c>
      <c r="O97" s="11" t="s">
        <v>1086</v>
      </c>
    </row>
    <row r="98" spans="1:15" ht="56.25" x14ac:dyDescent="0.15">
      <c r="A98" s="11" t="s">
        <v>632</v>
      </c>
      <c r="B98" s="11" t="s">
        <v>11</v>
      </c>
      <c r="C98" s="11" t="s">
        <v>10</v>
      </c>
      <c r="D98" s="11" t="s">
        <v>29</v>
      </c>
      <c r="E98" s="11" t="s">
        <v>360</v>
      </c>
      <c r="F98" s="11">
        <v>152</v>
      </c>
      <c r="G98" s="11">
        <v>104</v>
      </c>
      <c r="H98" s="12" t="s">
        <v>528</v>
      </c>
      <c r="I98" s="12" t="s">
        <v>519</v>
      </c>
      <c r="J98" s="13">
        <v>35967120</v>
      </c>
      <c r="K98" s="32">
        <v>35967120</v>
      </c>
      <c r="L98" s="32">
        <f t="shared" si="2"/>
        <v>0</v>
      </c>
      <c r="M98" s="17">
        <f t="shared" si="3"/>
        <v>1</v>
      </c>
      <c r="N98" s="15" t="s">
        <v>891</v>
      </c>
      <c r="O98" s="11" t="s">
        <v>1086</v>
      </c>
    </row>
    <row r="99" spans="1:15" ht="56.25" x14ac:dyDescent="0.15">
      <c r="A99" s="11" t="s">
        <v>633</v>
      </c>
      <c r="B99" s="11" t="s">
        <v>11</v>
      </c>
      <c r="C99" s="11" t="s">
        <v>10</v>
      </c>
      <c r="D99" s="11" t="s">
        <v>123</v>
      </c>
      <c r="E99" s="11" t="s">
        <v>319</v>
      </c>
      <c r="F99" s="11">
        <v>147</v>
      </c>
      <c r="G99" s="11">
        <v>105</v>
      </c>
      <c r="H99" s="12" t="s">
        <v>528</v>
      </c>
      <c r="I99" s="12" t="s">
        <v>519</v>
      </c>
      <c r="J99" s="13">
        <v>35967120</v>
      </c>
      <c r="K99" s="32">
        <v>35967120</v>
      </c>
      <c r="L99" s="32">
        <f t="shared" si="2"/>
        <v>0</v>
      </c>
      <c r="M99" s="17">
        <f t="shared" si="3"/>
        <v>1</v>
      </c>
      <c r="N99" s="15" t="s">
        <v>892</v>
      </c>
      <c r="O99" s="11" t="s">
        <v>1086</v>
      </c>
    </row>
    <row r="100" spans="1:15" ht="56.25" x14ac:dyDescent="0.15">
      <c r="A100" s="11" t="s">
        <v>634</v>
      </c>
      <c r="B100" s="11" t="s">
        <v>11</v>
      </c>
      <c r="C100" s="11" t="s">
        <v>10</v>
      </c>
      <c r="D100" s="11" t="s">
        <v>124</v>
      </c>
      <c r="E100" s="11" t="s">
        <v>361</v>
      </c>
      <c r="F100" s="11">
        <v>145</v>
      </c>
      <c r="G100" s="11">
        <v>112</v>
      </c>
      <c r="H100" s="12" t="s">
        <v>528</v>
      </c>
      <c r="I100" s="12" t="s">
        <v>519</v>
      </c>
      <c r="J100" s="13">
        <v>35967120</v>
      </c>
      <c r="K100" s="32">
        <v>35967120</v>
      </c>
      <c r="L100" s="32">
        <f t="shared" si="2"/>
        <v>0</v>
      </c>
      <c r="M100" s="17">
        <f t="shared" si="3"/>
        <v>1</v>
      </c>
      <c r="N100" s="15" t="s">
        <v>893</v>
      </c>
      <c r="O100" s="11" t="s">
        <v>1086</v>
      </c>
    </row>
    <row r="101" spans="1:15" ht="56.25" x14ac:dyDescent="0.15">
      <c r="A101" s="11" t="s">
        <v>635</v>
      </c>
      <c r="B101" s="11" t="s">
        <v>11</v>
      </c>
      <c r="C101" s="11" t="s">
        <v>10</v>
      </c>
      <c r="D101" s="11" t="s">
        <v>125</v>
      </c>
      <c r="E101" s="11" t="s">
        <v>362</v>
      </c>
      <c r="F101" s="11">
        <v>151</v>
      </c>
      <c r="G101" s="11">
        <v>113</v>
      </c>
      <c r="H101" s="12" t="s">
        <v>528</v>
      </c>
      <c r="I101" s="12" t="s">
        <v>519</v>
      </c>
      <c r="J101" s="13">
        <v>35967120</v>
      </c>
      <c r="K101" s="32">
        <v>35967120</v>
      </c>
      <c r="L101" s="32">
        <f t="shared" si="2"/>
        <v>0</v>
      </c>
      <c r="M101" s="17">
        <f t="shared" si="3"/>
        <v>1</v>
      </c>
      <c r="N101" s="15" t="s">
        <v>894</v>
      </c>
      <c r="O101" s="11" t="s">
        <v>1086</v>
      </c>
    </row>
    <row r="102" spans="1:15" ht="56.25" x14ac:dyDescent="0.15">
      <c r="A102" s="11" t="s">
        <v>636</v>
      </c>
      <c r="B102" s="11" t="s">
        <v>11</v>
      </c>
      <c r="C102" s="11" t="s">
        <v>10</v>
      </c>
      <c r="D102" s="11" t="s">
        <v>126</v>
      </c>
      <c r="E102" s="11" t="s">
        <v>363</v>
      </c>
      <c r="F102" s="11">
        <v>144</v>
      </c>
      <c r="G102" s="11">
        <v>114</v>
      </c>
      <c r="H102" s="12" t="s">
        <v>528</v>
      </c>
      <c r="I102" s="12" t="s">
        <v>519</v>
      </c>
      <c r="J102" s="13">
        <v>35967120</v>
      </c>
      <c r="K102" s="32">
        <v>35967120</v>
      </c>
      <c r="L102" s="32">
        <f t="shared" si="2"/>
        <v>0</v>
      </c>
      <c r="M102" s="17">
        <f t="shared" si="3"/>
        <v>1</v>
      </c>
      <c r="N102" s="15" t="s">
        <v>895</v>
      </c>
      <c r="O102" s="11" t="s">
        <v>1086</v>
      </c>
    </row>
    <row r="103" spans="1:15" ht="56.25" x14ac:dyDescent="0.15">
      <c r="A103" s="11" t="s">
        <v>637</v>
      </c>
      <c r="B103" s="11" t="s">
        <v>11</v>
      </c>
      <c r="C103" s="11" t="s">
        <v>10</v>
      </c>
      <c r="D103" s="11" t="s">
        <v>31</v>
      </c>
      <c r="E103" s="11" t="s">
        <v>364</v>
      </c>
      <c r="F103" s="11">
        <v>153</v>
      </c>
      <c r="G103" s="11">
        <v>116</v>
      </c>
      <c r="H103" s="12" t="s">
        <v>528</v>
      </c>
      <c r="I103" s="12" t="s">
        <v>519</v>
      </c>
      <c r="J103" s="13">
        <v>35967120</v>
      </c>
      <c r="K103" s="32">
        <v>35967120</v>
      </c>
      <c r="L103" s="32">
        <f t="shared" si="2"/>
        <v>0</v>
      </c>
      <c r="M103" s="17">
        <f t="shared" si="3"/>
        <v>1</v>
      </c>
      <c r="N103" s="15" t="s">
        <v>896</v>
      </c>
      <c r="O103" s="11" t="s">
        <v>1086</v>
      </c>
    </row>
    <row r="104" spans="1:15" ht="56.25" x14ac:dyDescent="0.15">
      <c r="A104" s="11" t="s">
        <v>638</v>
      </c>
      <c r="B104" s="11" t="s">
        <v>11</v>
      </c>
      <c r="C104" s="11" t="s">
        <v>10</v>
      </c>
      <c r="D104" s="11" t="s">
        <v>127</v>
      </c>
      <c r="E104" s="11" t="s">
        <v>365</v>
      </c>
      <c r="F104" s="11">
        <v>99</v>
      </c>
      <c r="G104" s="11">
        <v>117</v>
      </c>
      <c r="H104" s="12" t="s">
        <v>528</v>
      </c>
      <c r="I104" s="12" t="s">
        <v>519</v>
      </c>
      <c r="J104" s="13">
        <v>35967120</v>
      </c>
      <c r="K104" s="32">
        <v>35967120</v>
      </c>
      <c r="L104" s="32">
        <f t="shared" si="2"/>
        <v>0</v>
      </c>
      <c r="M104" s="17">
        <f t="shared" si="3"/>
        <v>1</v>
      </c>
      <c r="N104" s="15" t="s">
        <v>897</v>
      </c>
      <c r="O104" s="11" t="s">
        <v>1086</v>
      </c>
    </row>
    <row r="105" spans="1:15" ht="56.25" x14ac:dyDescent="0.15">
      <c r="A105" s="11" t="s">
        <v>639</v>
      </c>
      <c r="B105" s="11" t="s">
        <v>11</v>
      </c>
      <c r="C105" s="11" t="s">
        <v>10</v>
      </c>
      <c r="D105" s="11" t="s">
        <v>128</v>
      </c>
      <c r="E105" s="11" t="s">
        <v>366</v>
      </c>
      <c r="F105" s="11">
        <v>100</v>
      </c>
      <c r="G105" s="11">
        <v>118</v>
      </c>
      <c r="H105" s="12" t="s">
        <v>528</v>
      </c>
      <c r="I105" s="12" t="s">
        <v>519</v>
      </c>
      <c r="J105" s="13">
        <v>35967120</v>
      </c>
      <c r="K105" s="32">
        <v>35967120</v>
      </c>
      <c r="L105" s="32">
        <f t="shared" si="2"/>
        <v>0</v>
      </c>
      <c r="M105" s="17">
        <f t="shared" si="3"/>
        <v>1</v>
      </c>
      <c r="N105" s="15" t="s">
        <v>898</v>
      </c>
      <c r="O105" s="11" t="s">
        <v>1086</v>
      </c>
    </row>
    <row r="106" spans="1:15" ht="56.25" x14ac:dyDescent="0.15">
      <c r="A106" s="11" t="s">
        <v>640</v>
      </c>
      <c r="B106" s="11" t="s">
        <v>11</v>
      </c>
      <c r="C106" s="11" t="s">
        <v>10</v>
      </c>
      <c r="D106" s="11" t="s">
        <v>129</v>
      </c>
      <c r="E106" s="11" t="s">
        <v>367</v>
      </c>
      <c r="F106" s="11">
        <v>130</v>
      </c>
      <c r="G106" s="11">
        <v>121</v>
      </c>
      <c r="H106" s="12" t="s">
        <v>528</v>
      </c>
      <c r="I106" s="12" t="s">
        <v>519</v>
      </c>
      <c r="J106" s="13">
        <v>35967120</v>
      </c>
      <c r="K106" s="32">
        <v>35967120</v>
      </c>
      <c r="L106" s="32">
        <f t="shared" si="2"/>
        <v>0</v>
      </c>
      <c r="M106" s="17">
        <f t="shared" si="3"/>
        <v>1</v>
      </c>
      <c r="N106" s="15" t="s">
        <v>899</v>
      </c>
      <c r="O106" s="11" t="s">
        <v>1086</v>
      </c>
    </row>
    <row r="107" spans="1:15" ht="56.25" x14ac:dyDescent="0.15">
      <c r="A107" s="11" t="s">
        <v>641</v>
      </c>
      <c r="B107" s="11" t="s">
        <v>11</v>
      </c>
      <c r="C107" s="11" t="s">
        <v>10</v>
      </c>
      <c r="D107" s="11" t="s">
        <v>24</v>
      </c>
      <c r="E107" s="11" t="s">
        <v>368</v>
      </c>
      <c r="F107" s="11">
        <v>131</v>
      </c>
      <c r="G107" s="11">
        <v>122</v>
      </c>
      <c r="H107" s="12" t="s">
        <v>528</v>
      </c>
      <c r="I107" s="12" t="s">
        <v>519</v>
      </c>
      <c r="J107" s="13">
        <v>35967120</v>
      </c>
      <c r="K107" s="32">
        <v>35967120</v>
      </c>
      <c r="L107" s="32">
        <f t="shared" si="2"/>
        <v>0</v>
      </c>
      <c r="M107" s="17">
        <f t="shared" si="3"/>
        <v>1</v>
      </c>
      <c r="N107" s="15" t="s">
        <v>900</v>
      </c>
      <c r="O107" s="11" t="s">
        <v>1086</v>
      </c>
    </row>
    <row r="108" spans="1:15" ht="56.25" x14ac:dyDescent="0.15">
      <c r="A108" s="11" t="s">
        <v>642</v>
      </c>
      <c r="B108" s="11" t="s">
        <v>11</v>
      </c>
      <c r="C108" s="11" t="s">
        <v>10</v>
      </c>
      <c r="D108" s="11" t="s">
        <v>130</v>
      </c>
      <c r="E108" s="11" t="s">
        <v>369</v>
      </c>
      <c r="F108" s="11">
        <v>132</v>
      </c>
      <c r="G108" s="11">
        <v>123</v>
      </c>
      <c r="H108" s="12" t="s">
        <v>528</v>
      </c>
      <c r="I108" s="12" t="s">
        <v>519</v>
      </c>
      <c r="J108" s="13">
        <v>35967120</v>
      </c>
      <c r="K108" s="32">
        <v>35967120</v>
      </c>
      <c r="L108" s="32">
        <f t="shared" si="2"/>
        <v>0</v>
      </c>
      <c r="M108" s="17">
        <f t="shared" si="3"/>
        <v>1</v>
      </c>
      <c r="N108" s="15" t="s">
        <v>901</v>
      </c>
      <c r="O108" s="11" t="s">
        <v>1086</v>
      </c>
    </row>
    <row r="109" spans="1:15" ht="67.5" x14ac:dyDescent="0.15">
      <c r="A109" s="11" t="s">
        <v>643</v>
      </c>
      <c r="B109" s="11" t="s">
        <v>11</v>
      </c>
      <c r="C109" s="11" t="s">
        <v>10</v>
      </c>
      <c r="D109" s="11" t="s">
        <v>131</v>
      </c>
      <c r="E109" s="11" t="s">
        <v>370</v>
      </c>
      <c r="F109" s="11">
        <v>133</v>
      </c>
      <c r="G109" s="11">
        <v>124</v>
      </c>
      <c r="H109" s="12" t="s">
        <v>528</v>
      </c>
      <c r="I109" s="12" t="s">
        <v>519</v>
      </c>
      <c r="J109" s="13">
        <v>35967120</v>
      </c>
      <c r="K109" s="32">
        <v>35967120</v>
      </c>
      <c r="L109" s="32">
        <f t="shared" si="2"/>
        <v>0</v>
      </c>
      <c r="M109" s="17">
        <f t="shared" si="3"/>
        <v>1</v>
      </c>
      <c r="N109" s="15" t="s">
        <v>902</v>
      </c>
      <c r="O109" s="11" t="s">
        <v>1086</v>
      </c>
    </row>
    <row r="110" spans="1:15" ht="56.25" x14ac:dyDescent="0.15">
      <c r="A110" s="11" t="s">
        <v>644</v>
      </c>
      <c r="B110" s="11" t="s">
        <v>11</v>
      </c>
      <c r="C110" s="11" t="s">
        <v>10</v>
      </c>
      <c r="D110" s="11" t="s">
        <v>132</v>
      </c>
      <c r="E110" s="11" t="s">
        <v>371</v>
      </c>
      <c r="F110" s="11">
        <v>134</v>
      </c>
      <c r="G110" s="11">
        <v>109</v>
      </c>
      <c r="H110" s="12" t="s">
        <v>528</v>
      </c>
      <c r="I110" s="12" t="s">
        <v>519</v>
      </c>
      <c r="J110" s="13">
        <v>35967120</v>
      </c>
      <c r="K110" s="32">
        <v>35967120</v>
      </c>
      <c r="L110" s="32">
        <f t="shared" si="2"/>
        <v>0</v>
      </c>
      <c r="M110" s="17">
        <f t="shared" si="3"/>
        <v>1</v>
      </c>
      <c r="N110" s="15" t="s">
        <v>903</v>
      </c>
      <c r="O110" s="11" t="s">
        <v>1086</v>
      </c>
    </row>
    <row r="111" spans="1:15" ht="56.25" x14ac:dyDescent="0.15">
      <c r="A111" s="11" t="s">
        <v>645</v>
      </c>
      <c r="B111" s="11" t="s">
        <v>11</v>
      </c>
      <c r="C111" s="11" t="s">
        <v>10</v>
      </c>
      <c r="D111" s="11" t="s">
        <v>22</v>
      </c>
      <c r="E111" s="11" t="s">
        <v>40</v>
      </c>
      <c r="F111" s="11">
        <v>135</v>
      </c>
      <c r="G111" s="11">
        <v>125</v>
      </c>
      <c r="H111" s="12" t="s">
        <v>528</v>
      </c>
      <c r="I111" s="12" t="s">
        <v>519</v>
      </c>
      <c r="J111" s="13">
        <v>35967120</v>
      </c>
      <c r="K111" s="32">
        <v>35967120</v>
      </c>
      <c r="L111" s="32">
        <f t="shared" si="2"/>
        <v>0</v>
      </c>
      <c r="M111" s="17">
        <f t="shared" si="3"/>
        <v>1</v>
      </c>
      <c r="N111" s="15" t="s">
        <v>904</v>
      </c>
      <c r="O111" s="11" t="s">
        <v>1086</v>
      </c>
    </row>
    <row r="112" spans="1:15" ht="56.25" x14ac:dyDescent="0.15">
      <c r="A112" s="11" t="s">
        <v>646</v>
      </c>
      <c r="B112" s="11" t="s">
        <v>11</v>
      </c>
      <c r="C112" s="11" t="s">
        <v>10</v>
      </c>
      <c r="D112" s="11" t="s">
        <v>25</v>
      </c>
      <c r="E112" s="11" t="s">
        <v>41</v>
      </c>
      <c r="F112" s="11">
        <v>137</v>
      </c>
      <c r="G112" s="11">
        <v>127</v>
      </c>
      <c r="H112" s="12" t="s">
        <v>528</v>
      </c>
      <c r="I112" s="12" t="s">
        <v>519</v>
      </c>
      <c r="J112" s="13">
        <v>35967120</v>
      </c>
      <c r="K112" s="32">
        <v>35967120</v>
      </c>
      <c r="L112" s="32">
        <f t="shared" si="2"/>
        <v>0</v>
      </c>
      <c r="M112" s="17">
        <f t="shared" si="3"/>
        <v>1</v>
      </c>
      <c r="N112" s="15" t="s">
        <v>905</v>
      </c>
      <c r="O112" s="11" t="s">
        <v>1086</v>
      </c>
    </row>
    <row r="113" spans="1:15" ht="56.25" x14ac:dyDescent="0.15">
      <c r="A113" s="11" t="s">
        <v>647</v>
      </c>
      <c r="B113" s="11" t="s">
        <v>11</v>
      </c>
      <c r="C113" s="11" t="s">
        <v>10</v>
      </c>
      <c r="D113" s="11" t="s">
        <v>133</v>
      </c>
      <c r="E113" s="11" t="s">
        <v>372</v>
      </c>
      <c r="F113" s="11">
        <v>102</v>
      </c>
      <c r="G113" s="11">
        <v>130</v>
      </c>
      <c r="H113" s="12" t="s">
        <v>528</v>
      </c>
      <c r="I113" s="12" t="s">
        <v>519</v>
      </c>
      <c r="J113" s="13">
        <v>35967120</v>
      </c>
      <c r="K113" s="32">
        <v>35967120</v>
      </c>
      <c r="L113" s="32">
        <f t="shared" si="2"/>
        <v>0</v>
      </c>
      <c r="M113" s="17">
        <f t="shared" si="3"/>
        <v>1</v>
      </c>
      <c r="N113" s="15" t="s">
        <v>906</v>
      </c>
      <c r="O113" s="11" t="s">
        <v>1086</v>
      </c>
    </row>
    <row r="114" spans="1:15" ht="57.75" customHeight="1" x14ac:dyDescent="0.15">
      <c r="A114" s="11" t="s">
        <v>648</v>
      </c>
      <c r="B114" s="11" t="s">
        <v>11</v>
      </c>
      <c r="C114" s="11" t="s">
        <v>10</v>
      </c>
      <c r="D114" s="11" t="s">
        <v>134</v>
      </c>
      <c r="E114" s="11" t="s">
        <v>373</v>
      </c>
      <c r="F114" s="11">
        <v>158</v>
      </c>
      <c r="G114" s="11">
        <v>128</v>
      </c>
      <c r="H114" s="12" t="s">
        <v>528</v>
      </c>
      <c r="I114" s="12" t="s">
        <v>519</v>
      </c>
      <c r="J114" s="13">
        <v>35967120</v>
      </c>
      <c r="K114" s="32">
        <v>35967120</v>
      </c>
      <c r="L114" s="32">
        <f t="shared" si="2"/>
        <v>0</v>
      </c>
      <c r="M114" s="17">
        <f t="shared" si="3"/>
        <v>1</v>
      </c>
      <c r="N114" s="15" t="s">
        <v>907</v>
      </c>
      <c r="O114" s="11" t="s">
        <v>1086</v>
      </c>
    </row>
    <row r="115" spans="1:15" ht="56.25" x14ac:dyDescent="0.15">
      <c r="A115" s="11" t="s">
        <v>649</v>
      </c>
      <c r="B115" s="11" t="s">
        <v>11</v>
      </c>
      <c r="C115" s="11" t="s">
        <v>10</v>
      </c>
      <c r="D115" s="11" t="s">
        <v>135</v>
      </c>
      <c r="E115" s="11" t="s">
        <v>374</v>
      </c>
      <c r="F115" s="11">
        <v>138</v>
      </c>
      <c r="G115" s="11">
        <v>129</v>
      </c>
      <c r="H115" s="12" t="s">
        <v>528</v>
      </c>
      <c r="I115" s="12" t="s">
        <v>519</v>
      </c>
      <c r="J115" s="13">
        <v>35967120</v>
      </c>
      <c r="K115" s="32">
        <v>35967120</v>
      </c>
      <c r="L115" s="32">
        <f t="shared" si="2"/>
        <v>0</v>
      </c>
      <c r="M115" s="17">
        <f t="shared" si="3"/>
        <v>1</v>
      </c>
      <c r="N115" s="15" t="s">
        <v>908</v>
      </c>
      <c r="O115" s="11" t="s">
        <v>1086</v>
      </c>
    </row>
    <row r="116" spans="1:15" ht="56.25" x14ac:dyDescent="0.15">
      <c r="A116" s="11" t="s">
        <v>650</v>
      </c>
      <c r="B116" s="11" t="s">
        <v>11</v>
      </c>
      <c r="C116" s="11" t="s">
        <v>10</v>
      </c>
      <c r="D116" s="11" t="s">
        <v>136</v>
      </c>
      <c r="E116" s="11" t="s">
        <v>375</v>
      </c>
      <c r="F116" s="11">
        <v>139</v>
      </c>
      <c r="G116" s="11">
        <v>131</v>
      </c>
      <c r="H116" s="12" t="s">
        <v>528</v>
      </c>
      <c r="I116" s="12" t="s">
        <v>519</v>
      </c>
      <c r="J116" s="13">
        <v>35967120</v>
      </c>
      <c r="K116" s="32">
        <v>35967120</v>
      </c>
      <c r="L116" s="32">
        <f t="shared" si="2"/>
        <v>0</v>
      </c>
      <c r="M116" s="17">
        <f t="shared" si="3"/>
        <v>1</v>
      </c>
      <c r="N116" s="15" t="s">
        <v>909</v>
      </c>
      <c r="O116" s="11" t="s">
        <v>1086</v>
      </c>
    </row>
    <row r="117" spans="1:15" ht="56.25" x14ac:dyDescent="0.15">
      <c r="A117" s="11" t="s">
        <v>651</v>
      </c>
      <c r="B117" s="11" t="s">
        <v>11</v>
      </c>
      <c r="C117" s="11" t="s">
        <v>10</v>
      </c>
      <c r="D117" s="11" t="s">
        <v>137</v>
      </c>
      <c r="E117" s="11" t="s">
        <v>376</v>
      </c>
      <c r="F117" s="11">
        <v>140</v>
      </c>
      <c r="G117" s="11">
        <v>132</v>
      </c>
      <c r="H117" s="12" t="s">
        <v>528</v>
      </c>
      <c r="I117" s="12" t="s">
        <v>519</v>
      </c>
      <c r="J117" s="13">
        <v>35967120</v>
      </c>
      <c r="K117" s="32">
        <v>35967120</v>
      </c>
      <c r="L117" s="32">
        <f t="shared" si="2"/>
        <v>0</v>
      </c>
      <c r="M117" s="17">
        <f t="shared" si="3"/>
        <v>1</v>
      </c>
      <c r="N117" s="15" t="s">
        <v>910</v>
      </c>
      <c r="O117" s="11" t="s">
        <v>1086</v>
      </c>
    </row>
    <row r="118" spans="1:15" ht="56.25" x14ac:dyDescent="0.15">
      <c r="A118" s="11" t="s">
        <v>652</v>
      </c>
      <c r="B118" s="11" t="s">
        <v>11</v>
      </c>
      <c r="C118" s="11" t="s">
        <v>10</v>
      </c>
      <c r="D118" s="11" t="s">
        <v>138</v>
      </c>
      <c r="E118" s="11" t="s">
        <v>377</v>
      </c>
      <c r="F118" s="11">
        <v>142</v>
      </c>
      <c r="G118" s="11">
        <v>133</v>
      </c>
      <c r="H118" s="12" t="s">
        <v>529</v>
      </c>
      <c r="I118" s="12" t="s">
        <v>519</v>
      </c>
      <c r="J118" s="13">
        <v>37679840</v>
      </c>
      <c r="K118" s="32">
        <v>32370408</v>
      </c>
      <c r="L118" s="32">
        <f t="shared" si="2"/>
        <v>5309432</v>
      </c>
      <c r="M118" s="17">
        <f t="shared" si="3"/>
        <v>0.85909090909090913</v>
      </c>
      <c r="N118" s="15" t="s">
        <v>911</v>
      </c>
      <c r="O118" s="11" t="s">
        <v>1086</v>
      </c>
    </row>
    <row r="119" spans="1:15" ht="56.25" x14ac:dyDescent="0.15">
      <c r="A119" s="11" t="s">
        <v>653</v>
      </c>
      <c r="B119" s="11" t="s">
        <v>11</v>
      </c>
      <c r="C119" s="11" t="s">
        <v>10</v>
      </c>
      <c r="D119" s="11" t="s">
        <v>139</v>
      </c>
      <c r="E119" s="11" t="s">
        <v>378</v>
      </c>
      <c r="F119" s="11" t="s">
        <v>2105</v>
      </c>
      <c r="G119" s="11" t="s">
        <v>2106</v>
      </c>
      <c r="H119" s="12" t="s">
        <v>530</v>
      </c>
      <c r="I119" s="23" t="s">
        <v>2107</v>
      </c>
      <c r="J119" s="18">
        <f>102730206+9729782</f>
        <v>112459988</v>
      </c>
      <c r="K119" s="32">
        <v>100002453</v>
      </c>
      <c r="L119" s="32">
        <f t="shared" si="2"/>
        <v>12457535</v>
      </c>
      <c r="M119" s="17">
        <f t="shared" si="3"/>
        <v>0.88922695776919347</v>
      </c>
      <c r="N119" s="15" t="s">
        <v>912</v>
      </c>
      <c r="O119" s="11" t="s">
        <v>1070</v>
      </c>
    </row>
    <row r="120" spans="1:15" ht="56.25" x14ac:dyDescent="0.15">
      <c r="A120" s="11" t="s">
        <v>654</v>
      </c>
      <c r="B120" s="11" t="s">
        <v>11</v>
      </c>
      <c r="C120" s="11" t="s">
        <v>10</v>
      </c>
      <c r="D120" s="11" t="s">
        <v>140</v>
      </c>
      <c r="E120" s="11" t="s">
        <v>379</v>
      </c>
      <c r="F120" s="11">
        <v>103</v>
      </c>
      <c r="G120" s="11">
        <v>135</v>
      </c>
      <c r="H120" s="12" t="s">
        <v>528</v>
      </c>
      <c r="I120" s="23" t="s">
        <v>1153</v>
      </c>
      <c r="J120" s="13">
        <v>31059000</v>
      </c>
      <c r="K120" s="32">
        <v>20706000</v>
      </c>
      <c r="L120" s="32">
        <f t="shared" si="2"/>
        <v>10353000</v>
      </c>
      <c r="M120" s="17">
        <f t="shared" si="3"/>
        <v>0.66666666666666663</v>
      </c>
      <c r="N120" s="15" t="s">
        <v>913</v>
      </c>
      <c r="O120" s="11" t="s">
        <v>1086</v>
      </c>
    </row>
    <row r="121" spans="1:15" ht="56.25" x14ac:dyDescent="0.15">
      <c r="A121" s="11" t="s">
        <v>655</v>
      </c>
      <c r="B121" s="11" t="s">
        <v>11</v>
      </c>
      <c r="C121" s="11" t="s">
        <v>10</v>
      </c>
      <c r="D121" s="11" t="s">
        <v>141</v>
      </c>
      <c r="E121" s="11" t="s">
        <v>380</v>
      </c>
      <c r="F121" s="11">
        <v>141</v>
      </c>
      <c r="G121" s="11">
        <v>136</v>
      </c>
      <c r="H121" s="12" t="s">
        <v>528</v>
      </c>
      <c r="I121" s="12" t="s">
        <v>519</v>
      </c>
      <c r="J121" s="13">
        <v>35967120</v>
      </c>
      <c r="K121" s="32">
        <v>35967120</v>
      </c>
      <c r="L121" s="32">
        <f t="shared" si="2"/>
        <v>0</v>
      </c>
      <c r="M121" s="17">
        <f t="shared" si="3"/>
        <v>1</v>
      </c>
      <c r="N121" s="15" t="s">
        <v>914</v>
      </c>
      <c r="O121" s="11" t="s">
        <v>1086</v>
      </c>
    </row>
    <row r="122" spans="1:15" ht="56.25" x14ac:dyDescent="0.15">
      <c r="A122" s="11" t="s">
        <v>656</v>
      </c>
      <c r="B122" s="11" t="s">
        <v>11</v>
      </c>
      <c r="C122" s="11" t="s">
        <v>10</v>
      </c>
      <c r="D122" s="11" t="s">
        <v>142</v>
      </c>
      <c r="E122" s="11" t="s">
        <v>381</v>
      </c>
      <c r="F122" s="11">
        <v>104</v>
      </c>
      <c r="G122" s="11">
        <v>137</v>
      </c>
      <c r="H122" s="12" t="s">
        <v>528</v>
      </c>
      <c r="I122" s="12" t="s">
        <v>519</v>
      </c>
      <c r="J122" s="13">
        <v>35967120</v>
      </c>
      <c r="K122" s="32">
        <v>35967120</v>
      </c>
      <c r="L122" s="32">
        <f t="shared" si="2"/>
        <v>0</v>
      </c>
      <c r="M122" s="17">
        <f t="shared" si="3"/>
        <v>1</v>
      </c>
      <c r="N122" s="15" t="s">
        <v>915</v>
      </c>
      <c r="O122" s="11" t="s">
        <v>1086</v>
      </c>
    </row>
    <row r="123" spans="1:15" ht="56.25" x14ac:dyDescent="0.15">
      <c r="A123" s="11" t="s">
        <v>657</v>
      </c>
      <c r="B123" s="11" t="s">
        <v>11</v>
      </c>
      <c r="C123" s="11" t="s">
        <v>10</v>
      </c>
      <c r="D123" s="11" t="s">
        <v>143</v>
      </c>
      <c r="E123" s="11" t="s">
        <v>382</v>
      </c>
      <c r="F123" s="11">
        <v>105</v>
      </c>
      <c r="G123" s="11">
        <v>138</v>
      </c>
      <c r="H123" s="12" t="s">
        <v>528</v>
      </c>
      <c r="I123" s="12" t="s">
        <v>519</v>
      </c>
      <c r="J123" s="13">
        <v>35967120</v>
      </c>
      <c r="K123" s="32">
        <v>35967120</v>
      </c>
      <c r="L123" s="32">
        <f t="shared" si="2"/>
        <v>0</v>
      </c>
      <c r="M123" s="17">
        <f t="shared" si="3"/>
        <v>1</v>
      </c>
      <c r="N123" s="15" t="s">
        <v>916</v>
      </c>
      <c r="O123" s="11" t="s">
        <v>1086</v>
      </c>
    </row>
    <row r="124" spans="1:15" ht="56.25" x14ac:dyDescent="0.15">
      <c r="A124" s="11" t="s">
        <v>658</v>
      </c>
      <c r="B124" s="11" t="s">
        <v>11</v>
      </c>
      <c r="C124" s="11" t="s">
        <v>10</v>
      </c>
      <c r="D124" s="11" t="s">
        <v>144</v>
      </c>
      <c r="E124" s="11" t="s">
        <v>383</v>
      </c>
      <c r="F124" s="11">
        <v>106</v>
      </c>
      <c r="G124" s="11">
        <v>139</v>
      </c>
      <c r="H124" s="12" t="s">
        <v>528</v>
      </c>
      <c r="I124" s="12" t="s">
        <v>519</v>
      </c>
      <c r="J124" s="13">
        <v>35967120</v>
      </c>
      <c r="K124" s="32">
        <v>35967120</v>
      </c>
      <c r="L124" s="32">
        <f t="shared" si="2"/>
        <v>0</v>
      </c>
      <c r="M124" s="17">
        <f t="shared" si="3"/>
        <v>1</v>
      </c>
      <c r="N124" s="15" t="s">
        <v>917</v>
      </c>
      <c r="O124" s="11" t="s">
        <v>1086</v>
      </c>
    </row>
    <row r="125" spans="1:15" ht="56.25" x14ac:dyDescent="0.15">
      <c r="A125" s="11" t="s">
        <v>659</v>
      </c>
      <c r="B125" s="11" t="s">
        <v>11</v>
      </c>
      <c r="C125" s="11" t="s">
        <v>10</v>
      </c>
      <c r="D125" s="11" t="s">
        <v>145</v>
      </c>
      <c r="E125" s="11" t="s">
        <v>384</v>
      </c>
      <c r="F125" s="11">
        <v>107</v>
      </c>
      <c r="G125" s="11">
        <v>140</v>
      </c>
      <c r="H125" s="12" t="s">
        <v>528</v>
      </c>
      <c r="I125" s="12" t="s">
        <v>519</v>
      </c>
      <c r="J125" s="13">
        <v>35967120</v>
      </c>
      <c r="K125" s="32">
        <v>35967120</v>
      </c>
      <c r="L125" s="32">
        <f t="shared" si="2"/>
        <v>0</v>
      </c>
      <c r="M125" s="17">
        <f t="shared" si="3"/>
        <v>1</v>
      </c>
      <c r="N125" s="15" t="s">
        <v>918</v>
      </c>
      <c r="O125" s="11" t="s">
        <v>1086</v>
      </c>
    </row>
    <row r="126" spans="1:15" ht="56.25" x14ac:dyDescent="0.15">
      <c r="A126" s="11" t="s">
        <v>660</v>
      </c>
      <c r="B126" s="11" t="s">
        <v>11</v>
      </c>
      <c r="C126" s="11" t="s">
        <v>10</v>
      </c>
      <c r="D126" s="11" t="s">
        <v>146</v>
      </c>
      <c r="E126" s="11" t="s">
        <v>385</v>
      </c>
      <c r="F126" s="11">
        <v>156</v>
      </c>
      <c r="G126" s="11">
        <v>141</v>
      </c>
      <c r="H126" s="12" t="s">
        <v>528</v>
      </c>
      <c r="I126" s="12" t="s">
        <v>519</v>
      </c>
      <c r="J126" s="13">
        <v>35967120</v>
      </c>
      <c r="K126" s="32">
        <v>35967120</v>
      </c>
      <c r="L126" s="32">
        <f t="shared" si="2"/>
        <v>0</v>
      </c>
      <c r="M126" s="17">
        <f t="shared" si="3"/>
        <v>1</v>
      </c>
      <c r="N126" s="15" t="s">
        <v>919</v>
      </c>
      <c r="O126" s="11" t="s">
        <v>1086</v>
      </c>
    </row>
    <row r="127" spans="1:15" ht="56.25" x14ac:dyDescent="0.15">
      <c r="A127" s="11" t="s">
        <v>661</v>
      </c>
      <c r="B127" s="11" t="s">
        <v>11</v>
      </c>
      <c r="C127" s="11" t="s">
        <v>10</v>
      </c>
      <c r="D127" s="11" t="s">
        <v>147</v>
      </c>
      <c r="E127" s="11" t="s">
        <v>386</v>
      </c>
      <c r="F127" s="11">
        <v>174</v>
      </c>
      <c r="G127" s="11">
        <v>142</v>
      </c>
      <c r="H127" s="12" t="s">
        <v>533</v>
      </c>
      <c r="I127" s="12" t="s">
        <v>522</v>
      </c>
      <c r="J127" s="13">
        <v>14905380</v>
      </c>
      <c r="K127" s="32">
        <v>14905380</v>
      </c>
      <c r="L127" s="32">
        <f t="shared" si="2"/>
        <v>0</v>
      </c>
      <c r="M127" s="17">
        <f t="shared" si="3"/>
        <v>1</v>
      </c>
      <c r="N127" s="15" t="s">
        <v>920</v>
      </c>
      <c r="O127" s="11" t="s">
        <v>1086</v>
      </c>
    </row>
    <row r="128" spans="1:15" ht="56.25" x14ac:dyDescent="0.15">
      <c r="A128" s="11" t="s">
        <v>662</v>
      </c>
      <c r="B128" s="11" t="s">
        <v>11</v>
      </c>
      <c r="C128" s="11" t="s">
        <v>10</v>
      </c>
      <c r="D128" s="11" t="s">
        <v>148</v>
      </c>
      <c r="E128" s="11" t="s">
        <v>387</v>
      </c>
      <c r="F128" s="11">
        <v>155</v>
      </c>
      <c r="G128" s="11">
        <v>145</v>
      </c>
      <c r="H128" s="12" t="s">
        <v>528</v>
      </c>
      <c r="I128" s="12" t="s">
        <v>519</v>
      </c>
      <c r="J128" s="13">
        <v>35967120</v>
      </c>
      <c r="K128" s="32">
        <v>35967120</v>
      </c>
      <c r="L128" s="32">
        <f t="shared" si="2"/>
        <v>0</v>
      </c>
      <c r="M128" s="17">
        <f t="shared" si="3"/>
        <v>1</v>
      </c>
      <c r="N128" s="15" t="s">
        <v>921</v>
      </c>
      <c r="O128" s="11" t="s">
        <v>1086</v>
      </c>
    </row>
    <row r="129" spans="1:15" ht="56.25" x14ac:dyDescent="0.15">
      <c r="A129" s="11" t="s">
        <v>663</v>
      </c>
      <c r="B129" s="11" t="s">
        <v>11</v>
      </c>
      <c r="C129" s="11" t="s">
        <v>10</v>
      </c>
      <c r="D129" s="11" t="s">
        <v>149</v>
      </c>
      <c r="E129" s="11" t="s">
        <v>388</v>
      </c>
      <c r="F129" s="11">
        <v>108</v>
      </c>
      <c r="G129" s="11">
        <v>143</v>
      </c>
      <c r="H129" s="12" t="s">
        <v>528</v>
      </c>
      <c r="I129" s="12" t="s">
        <v>519</v>
      </c>
      <c r="J129" s="13">
        <v>35967120</v>
      </c>
      <c r="K129" s="32">
        <v>35967120</v>
      </c>
      <c r="L129" s="32">
        <f t="shared" si="2"/>
        <v>0</v>
      </c>
      <c r="M129" s="17">
        <f t="shared" si="3"/>
        <v>1</v>
      </c>
      <c r="N129" s="15" t="s">
        <v>922</v>
      </c>
      <c r="O129" s="11" t="s">
        <v>1086</v>
      </c>
    </row>
    <row r="130" spans="1:15" ht="56.25" x14ac:dyDescent="0.15">
      <c r="A130" s="11" t="s">
        <v>664</v>
      </c>
      <c r="B130" s="11" t="s">
        <v>11</v>
      </c>
      <c r="C130" s="11" t="s">
        <v>10</v>
      </c>
      <c r="D130" s="11" t="s">
        <v>150</v>
      </c>
      <c r="E130" s="11" t="s">
        <v>389</v>
      </c>
      <c r="F130" s="11">
        <v>157</v>
      </c>
      <c r="G130" s="11">
        <v>146</v>
      </c>
      <c r="H130" s="12" t="s">
        <v>528</v>
      </c>
      <c r="I130" s="12" t="s">
        <v>519</v>
      </c>
      <c r="J130" s="13">
        <v>35967120</v>
      </c>
      <c r="K130" s="32">
        <v>35967120</v>
      </c>
      <c r="L130" s="32">
        <f t="shared" si="2"/>
        <v>0</v>
      </c>
      <c r="M130" s="17">
        <f t="shared" si="3"/>
        <v>1</v>
      </c>
      <c r="N130" s="15" t="s">
        <v>923</v>
      </c>
      <c r="O130" s="11" t="s">
        <v>1086</v>
      </c>
    </row>
    <row r="131" spans="1:15" ht="56.25" x14ac:dyDescent="0.15">
      <c r="A131" s="11" t="s">
        <v>665</v>
      </c>
      <c r="B131" s="11" t="s">
        <v>11</v>
      </c>
      <c r="C131" s="11" t="s">
        <v>10</v>
      </c>
      <c r="D131" s="11" t="s">
        <v>151</v>
      </c>
      <c r="E131" s="11" t="s">
        <v>390</v>
      </c>
      <c r="F131" s="11">
        <v>154</v>
      </c>
      <c r="G131" s="11">
        <v>144</v>
      </c>
      <c r="H131" s="12" t="s">
        <v>528</v>
      </c>
      <c r="I131" s="12" t="s">
        <v>519</v>
      </c>
      <c r="J131" s="13">
        <v>35967120</v>
      </c>
      <c r="K131" s="32">
        <v>35967120</v>
      </c>
      <c r="L131" s="32">
        <f t="shared" ref="L131:L194" si="4">J131-K131</f>
        <v>0</v>
      </c>
      <c r="M131" s="17">
        <f t="shared" ref="M131:M194" si="5">K131/J131</f>
        <v>1</v>
      </c>
      <c r="N131" s="15" t="s">
        <v>924</v>
      </c>
      <c r="O131" s="11" t="s">
        <v>1086</v>
      </c>
    </row>
    <row r="132" spans="1:15" ht="56.25" x14ac:dyDescent="0.15">
      <c r="A132" s="11" t="s">
        <v>666</v>
      </c>
      <c r="B132" s="11" t="s">
        <v>11</v>
      </c>
      <c r="C132" s="11" t="s">
        <v>10</v>
      </c>
      <c r="D132" s="11" t="s">
        <v>34</v>
      </c>
      <c r="E132" s="11" t="s">
        <v>391</v>
      </c>
      <c r="F132" s="11">
        <v>119</v>
      </c>
      <c r="G132" s="11">
        <v>157</v>
      </c>
      <c r="H132" s="12" t="s">
        <v>528</v>
      </c>
      <c r="I132" s="12" t="s">
        <v>519</v>
      </c>
      <c r="J132" s="13">
        <v>35967120</v>
      </c>
      <c r="K132" s="32">
        <v>35967120</v>
      </c>
      <c r="L132" s="32">
        <f t="shared" si="4"/>
        <v>0</v>
      </c>
      <c r="M132" s="17">
        <f t="shared" si="5"/>
        <v>1</v>
      </c>
      <c r="N132" s="15" t="s">
        <v>925</v>
      </c>
      <c r="O132" s="11" t="s">
        <v>1086</v>
      </c>
    </row>
    <row r="133" spans="1:15" ht="56.25" x14ac:dyDescent="0.15">
      <c r="A133" s="11" t="s">
        <v>667</v>
      </c>
      <c r="B133" s="11" t="s">
        <v>11</v>
      </c>
      <c r="C133" s="11" t="s">
        <v>10</v>
      </c>
      <c r="D133" s="11" t="s">
        <v>35</v>
      </c>
      <c r="E133" s="11" t="s">
        <v>392</v>
      </c>
      <c r="F133" s="11">
        <v>113</v>
      </c>
      <c r="G133" s="11">
        <v>158</v>
      </c>
      <c r="H133" s="12" t="s">
        <v>528</v>
      </c>
      <c r="I133" s="12" t="s">
        <v>519</v>
      </c>
      <c r="J133" s="13">
        <v>35967120</v>
      </c>
      <c r="K133" s="32">
        <v>35967120</v>
      </c>
      <c r="L133" s="32">
        <f t="shared" si="4"/>
        <v>0</v>
      </c>
      <c r="M133" s="17">
        <f t="shared" si="5"/>
        <v>1</v>
      </c>
      <c r="N133" s="15" t="s">
        <v>926</v>
      </c>
      <c r="O133" s="11" t="s">
        <v>1086</v>
      </c>
    </row>
    <row r="134" spans="1:15" ht="56.25" x14ac:dyDescent="0.15">
      <c r="A134" s="11" t="s">
        <v>668</v>
      </c>
      <c r="B134" s="11" t="s">
        <v>11</v>
      </c>
      <c r="C134" s="11" t="s">
        <v>10</v>
      </c>
      <c r="D134" s="11" t="s">
        <v>152</v>
      </c>
      <c r="E134" s="11" t="s">
        <v>393</v>
      </c>
      <c r="F134" s="11">
        <v>101</v>
      </c>
      <c r="G134" s="11">
        <v>147</v>
      </c>
      <c r="H134" s="12" t="s">
        <v>529</v>
      </c>
      <c r="I134" s="12" t="s">
        <v>534</v>
      </c>
      <c r="J134" s="13">
        <v>40492024</v>
      </c>
      <c r="K134" s="32">
        <v>37166024</v>
      </c>
      <c r="L134" s="32">
        <f t="shared" si="4"/>
        <v>3326000</v>
      </c>
      <c r="M134" s="17">
        <f t="shared" si="5"/>
        <v>0.9178603667724784</v>
      </c>
      <c r="N134" s="15" t="s">
        <v>927</v>
      </c>
      <c r="O134" s="11" t="s">
        <v>1086</v>
      </c>
    </row>
    <row r="135" spans="1:15" ht="56.25" x14ac:dyDescent="0.15">
      <c r="A135" s="11" t="s">
        <v>669</v>
      </c>
      <c r="B135" s="11" t="s">
        <v>11</v>
      </c>
      <c r="C135" s="11" t="s">
        <v>10</v>
      </c>
      <c r="D135" s="11" t="s">
        <v>153</v>
      </c>
      <c r="E135" s="11" t="s">
        <v>394</v>
      </c>
      <c r="F135" s="11" t="s">
        <v>1102</v>
      </c>
      <c r="G135" s="11" t="s">
        <v>1103</v>
      </c>
      <c r="H135" s="12" t="s">
        <v>535</v>
      </c>
      <c r="I135" s="14">
        <v>44742</v>
      </c>
      <c r="J135" s="18">
        <v>26718432</v>
      </c>
      <c r="K135" s="32">
        <v>26718432</v>
      </c>
      <c r="L135" s="32">
        <f t="shared" si="4"/>
        <v>0</v>
      </c>
      <c r="M135" s="17">
        <f t="shared" si="5"/>
        <v>1</v>
      </c>
      <c r="N135" s="15" t="s">
        <v>928</v>
      </c>
      <c r="O135" s="11" t="s">
        <v>1086</v>
      </c>
    </row>
    <row r="136" spans="1:15" ht="56.25" x14ac:dyDescent="0.15">
      <c r="A136" s="11" t="s">
        <v>670</v>
      </c>
      <c r="B136" s="11" t="s">
        <v>11</v>
      </c>
      <c r="C136" s="11" t="s">
        <v>10</v>
      </c>
      <c r="D136" s="11" t="s">
        <v>154</v>
      </c>
      <c r="E136" s="11" t="s">
        <v>395</v>
      </c>
      <c r="F136" s="11">
        <v>121</v>
      </c>
      <c r="G136" s="11">
        <v>159</v>
      </c>
      <c r="H136" s="12" t="s">
        <v>528</v>
      </c>
      <c r="I136" s="12" t="s">
        <v>519</v>
      </c>
      <c r="J136" s="13">
        <v>35967120</v>
      </c>
      <c r="K136" s="32">
        <v>35967120</v>
      </c>
      <c r="L136" s="32">
        <f t="shared" si="4"/>
        <v>0</v>
      </c>
      <c r="M136" s="17">
        <f t="shared" si="5"/>
        <v>1</v>
      </c>
      <c r="N136" s="15" t="s">
        <v>929</v>
      </c>
      <c r="O136" s="11" t="s">
        <v>1086</v>
      </c>
    </row>
    <row r="137" spans="1:15" ht="60.75" customHeight="1" x14ac:dyDescent="0.15">
      <c r="A137" s="11" t="s">
        <v>671</v>
      </c>
      <c r="B137" s="11" t="s">
        <v>11</v>
      </c>
      <c r="C137" s="11" t="s">
        <v>10</v>
      </c>
      <c r="D137" s="11" t="s">
        <v>155</v>
      </c>
      <c r="E137" s="11" t="s">
        <v>396</v>
      </c>
      <c r="F137" s="11">
        <v>122</v>
      </c>
      <c r="G137" s="11">
        <v>160</v>
      </c>
      <c r="H137" s="12" t="s">
        <v>528</v>
      </c>
      <c r="I137" s="12" t="s">
        <v>519</v>
      </c>
      <c r="J137" s="13">
        <v>35967120</v>
      </c>
      <c r="K137" s="32">
        <v>35967120</v>
      </c>
      <c r="L137" s="32">
        <f t="shared" si="4"/>
        <v>0</v>
      </c>
      <c r="M137" s="17">
        <f t="shared" si="5"/>
        <v>1</v>
      </c>
      <c r="N137" s="15" t="s">
        <v>930</v>
      </c>
      <c r="O137" s="11" t="s">
        <v>1086</v>
      </c>
    </row>
    <row r="138" spans="1:15" ht="56.25" x14ac:dyDescent="0.15">
      <c r="A138" s="11" t="s">
        <v>672</v>
      </c>
      <c r="B138" s="11" t="s">
        <v>11</v>
      </c>
      <c r="C138" s="11" t="s">
        <v>10</v>
      </c>
      <c r="D138" s="11" t="s">
        <v>19</v>
      </c>
      <c r="E138" s="11" t="s">
        <v>397</v>
      </c>
      <c r="F138" s="11">
        <v>109</v>
      </c>
      <c r="G138" s="11">
        <v>243</v>
      </c>
      <c r="H138" s="12" t="s">
        <v>528</v>
      </c>
      <c r="I138" s="12" t="s">
        <v>519</v>
      </c>
      <c r="J138" s="13">
        <v>35967120</v>
      </c>
      <c r="K138" s="32">
        <v>34596944</v>
      </c>
      <c r="L138" s="32">
        <f t="shared" si="4"/>
        <v>1370176</v>
      </c>
      <c r="M138" s="17">
        <f t="shared" si="5"/>
        <v>0.96190476190476193</v>
      </c>
      <c r="N138" s="15" t="s">
        <v>931</v>
      </c>
      <c r="O138" s="11" t="s">
        <v>1086</v>
      </c>
    </row>
    <row r="139" spans="1:15" ht="56.25" x14ac:dyDescent="0.15">
      <c r="A139" s="11" t="s">
        <v>673</v>
      </c>
      <c r="B139" s="11" t="s">
        <v>11</v>
      </c>
      <c r="C139" s="11" t="s">
        <v>10</v>
      </c>
      <c r="D139" s="11" t="s">
        <v>156</v>
      </c>
      <c r="E139" s="11" t="s">
        <v>398</v>
      </c>
      <c r="F139" s="11">
        <v>110</v>
      </c>
      <c r="G139" s="11">
        <v>161</v>
      </c>
      <c r="H139" s="12" t="s">
        <v>528</v>
      </c>
      <c r="I139" s="12" t="s">
        <v>519</v>
      </c>
      <c r="J139" s="13">
        <v>35967120</v>
      </c>
      <c r="K139" s="32">
        <v>35967120</v>
      </c>
      <c r="L139" s="32">
        <f t="shared" si="4"/>
        <v>0</v>
      </c>
      <c r="M139" s="17">
        <f t="shared" si="5"/>
        <v>1</v>
      </c>
      <c r="N139" s="15" t="s">
        <v>932</v>
      </c>
      <c r="O139" s="11" t="s">
        <v>1086</v>
      </c>
    </row>
    <row r="140" spans="1:15" ht="56.25" x14ac:dyDescent="0.15">
      <c r="A140" s="11" t="s">
        <v>674</v>
      </c>
      <c r="B140" s="11" t="s">
        <v>11</v>
      </c>
      <c r="C140" s="11" t="s">
        <v>10</v>
      </c>
      <c r="D140" s="11" t="s">
        <v>157</v>
      </c>
      <c r="E140" s="11" t="s">
        <v>399</v>
      </c>
      <c r="F140" s="11">
        <v>111</v>
      </c>
      <c r="G140" s="11">
        <v>155</v>
      </c>
      <c r="H140" s="12" t="s">
        <v>528</v>
      </c>
      <c r="I140" s="12" t="s">
        <v>519</v>
      </c>
      <c r="J140" s="13">
        <v>35967120</v>
      </c>
      <c r="K140" s="32">
        <v>35967120</v>
      </c>
      <c r="L140" s="32">
        <f t="shared" si="4"/>
        <v>0</v>
      </c>
      <c r="M140" s="17">
        <f t="shared" si="5"/>
        <v>1</v>
      </c>
      <c r="N140" s="15" t="s">
        <v>933</v>
      </c>
      <c r="O140" s="11" t="s">
        <v>1086</v>
      </c>
    </row>
    <row r="141" spans="1:15" ht="56.25" x14ac:dyDescent="0.15">
      <c r="A141" s="11" t="s">
        <v>675</v>
      </c>
      <c r="B141" s="11" t="s">
        <v>11</v>
      </c>
      <c r="C141" s="11" t="s">
        <v>10</v>
      </c>
      <c r="D141" s="11" t="s">
        <v>158</v>
      </c>
      <c r="E141" s="11" t="s">
        <v>400</v>
      </c>
      <c r="F141" s="11">
        <v>112</v>
      </c>
      <c r="G141" s="11">
        <v>162</v>
      </c>
      <c r="H141" s="12" t="s">
        <v>528</v>
      </c>
      <c r="I141" s="12" t="s">
        <v>519</v>
      </c>
      <c r="J141" s="13">
        <v>35967120</v>
      </c>
      <c r="K141" s="32">
        <v>35967120</v>
      </c>
      <c r="L141" s="32">
        <f t="shared" si="4"/>
        <v>0</v>
      </c>
      <c r="M141" s="17">
        <f t="shared" si="5"/>
        <v>1</v>
      </c>
      <c r="N141" s="15" t="s">
        <v>934</v>
      </c>
      <c r="O141" s="11" t="s">
        <v>1086</v>
      </c>
    </row>
    <row r="142" spans="1:15" ht="56.25" x14ac:dyDescent="0.15">
      <c r="A142" s="11" t="s">
        <v>676</v>
      </c>
      <c r="B142" s="11" t="s">
        <v>11</v>
      </c>
      <c r="C142" s="11" t="s">
        <v>10</v>
      </c>
      <c r="D142" s="11" t="s">
        <v>159</v>
      </c>
      <c r="E142" s="11" t="s">
        <v>401</v>
      </c>
      <c r="F142" s="11">
        <v>116</v>
      </c>
      <c r="G142" s="11">
        <v>164</v>
      </c>
      <c r="H142" s="12" t="s">
        <v>528</v>
      </c>
      <c r="I142" s="12" t="s">
        <v>519</v>
      </c>
      <c r="J142" s="13">
        <v>35967120</v>
      </c>
      <c r="K142" s="32">
        <v>35967120</v>
      </c>
      <c r="L142" s="32">
        <f t="shared" si="4"/>
        <v>0</v>
      </c>
      <c r="M142" s="17">
        <f t="shared" si="5"/>
        <v>1</v>
      </c>
      <c r="N142" s="15" t="s">
        <v>935</v>
      </c>
      <c r="O142" s="11" t="s">
        <v>1086</v>
      </c>
    </row>
    <row r="143" spans="1:15" ht="56.25" x14ac:dyDescent="0.15">
      <c r="A143" s="11" t="s">
        <v>677</v>
      </c>
      <c r="B143" s="11" t="s">
        <v>11</v>
      </c>
      <c r="C143" s="11" t="s">
        <v>10</v>
      </c>
      <c r="D143" s="11" t="s">
        <v>160</v>
      </c>
      <c r="E143" s="11" t="s">
        <v>402</v>
      </c>
      <c r="F143" s="11">
        <v>126</v>
      </c>
      <c r="G143" s="11">
        <v>188</v>
      </c>
      <c r="H143" s="12" t="s">
        <v>528</v>
      </c>
      <c r="I143" s="12" t="s">
        <v>519</v>
      </c>
      <c r="J143" s="13">
        <v>35967120</v>
      </c>
      <c r="K143" s="32">
        <v>35967120</v>
      </c>
      <c r="L143" s="32">
        <f t="shared" si="4"/>
        <v>0</v>
      </c>
      <c r="M143" s="17">
        <f t="shared" si="5"/>
        <v>1</v>
      </c>
      <c r="N143" s="15" t="s">
        <v>936</v>
      </c>
      <c r="O143" s="11" t="s">
        <v>1086</v>
      </c>
    </row>
    <row r="144" spans="1:15" ht="56.25" x14ac:dyDescent="0.15">
      <c r="A144" s="11" t="s">
        <v>678</v>
      </c>
      <c r="B144" s="11" t="s">
        <v>11</v>
      </c>
      <c r="C144" s="11" t="s">
        <v>10</v>
      </c>
      <c r="D144" s="11" t="s">
        <v>161</v>
      </c>
      <c r="E144" s="11" t="s">
        <v>403</v>
      </c>
      <c r="F144" s="11">
        <v>188</v>
      </c>
      <c r="G144" s="11">
        <v>174</v>
      </c>
      <c r="H144" s="12" t="s">
        <v>528</v>
      </c>
      <c r="I144" s="12" t="s">
        <v>519</v>
      </c>
      <c r="J144" s="13">
        <v>35967120</v>
      </c>
      <c r="K144" s="32">
        <v>35967120</v>
      </c>
      <c r="L144" s="32">
        <f t="shared" si="4"/>
        <v>0</v>
      </c>
      <c r="M144" s="17">
        <f t="shared" si="5"/>
        <v>1</v>
      </c>
      <c r="N144" s="15" t="s">
        <v>937</v>
      </c>
      <c r="O144" s="11" t="s">
        <v>1086</v>
      </c>
    </row>
    <row r="145" spans="1:15" ht="56.25" x14ac:dyDescent="0.15">
      <c r="A145" s="11" t="s">
        <v>679</v>
      </c>
      <c r="B145" s="11" t="s">
        <v>11</v>
      </c>
      <c r="C145" s="11" t="s">
        <v>10</v>
      </c>
      <c r="D145" s="11" t="s">
        <v>162</v>
      </c>
      <c r="E145" s="11" t="s">
        <v>404</v>
      </c>
      <c r="F145" s="11">
        <v>204</v>
      </c>
      <c r="G145" s="11">
        <v>165</v>
      </c>
      <c r="H145" s="12" t="s">
        <v>535</v>
      </c>
      <c r="I145" s="12" t="s">
        <v>519</v>
      </c>
      <c r="J145" s="13">
        <v>37166024</v>
      </c>
      <c r="K145" s="32">
        <v>1027632</v>
      </c>
      <c r="L145" s="32">
        <f t="shared" si="4"/>
        <v>36138392</v>
      </c>
      <c r="M145" s="17">
        <f t="shared" si="5"/>
        <v>2.7649769585253458E-2</v>
      </c>
      <c r="N145" s="15" t="s">
        <v>938</v>
      </c>
      <c r="O145" s="11" t="s">
        <v>1071</v>
      </c>
    </row>
    <row r="146" spans="1:15" ht="56.25" x14ac:dyDescent="0.15">
      <c r="A146" s="11" t="s">
        <v>680</v>
      </c>
      <c r="B146" s="11" t="s">
        <v>11</v>
      </c>
      <c r="C146" s="11" t="s">
        <v>10</v>
      </c>
      <c r="D146" s="11" t="s">
        <v>163</v>
      </c>
      <c r="E146" s="11" t="s">
        <v>405</v>
      </c>
      <c r="F146" s="11">
        <v>185</v>
      </c>
      <c r="G146" s="11">
        <v>186</v>
      </c>
      <c r="H146" s="12" t="s">
        <v>528</v>
      </c>
      <c r="I146" s="12" t="s">
        <v>519</v>
      </c>
      <c r="J146" s="13">
        <v>28699860</v>
      </c>
      <c r="K146" s="32">
        <v>28699860</v>
      </c>
      <c r="L146" s="32">
        <f t="shared" si="4"/>
        <v>0</v>
      </c>
      <c r="M146" s="17">
        <f t="shared" si="5"/>
        <v>1</v>
      </c>
      <c r="N146" s="15" t="s">
        <v>939</v>
      </c>
      <c r="O146" s="11" t="s">
        <v>1086</v>
      </c>
    </row>
    <row r="147" spans="1:15" ht="56.25" x14ac:dyDescent="0.15">
      <c r="A147" s="11" t="s">
        <v>681</v>
      </c>
      <c r="B147" s="11" t="s">
        <v>11</v>
      </c>
      <c r="C147" s="11" t="s">
        <v>10</v>
      </c>
      <c r="D147" s="11" t="s">
        <v>164</v>
      </c>
      <c r="E147" s="11" t="s">
        <v>406</v>
      </c>
      <c r="F147" s="11" t="s">
        <v>1104</v>
      </c>
      <c r="G147" s="11" t="s">
        <v>1105</v>
      </c>
      <c r="H147" s="12" t="s">
        <v>535</v>
      </c>
      <c r="I147" s="14">
        <v>44742</v>
      </c>
      <c r="J147" s="13">
        <v>21319896</v>
      </c>
      <c r="K147" s="32">
        <v>21319896</v>
      </c>
      <c r="L147" s="32">
        <f t="shared" si="4"/>
        <v>0</v>
      </c>
      <c r="M147" s="17">
        <f t="shared" si="5"/>
        <v>1</v>
      </c>
      <c r="N147" s="15" t="s">
        <v>940</v>
      </c>
      <c r="O147" s="11" t="s">
        <v>1086</v>
      </c>
    </row>
    <row r="148" spans="1:15" ht="82.5" customHeight="1" x14ac:dyDescent="0.15">
      <c r="A148" s="11" t="s">
        <v>682</v>
      </c>
      <c r="B148" s="11" t="s">
        <v>11</v>
      </c>
      <c r="C148" s="11" t="s">
        <v>10</v>
      </c>
      <c r="D148" s="11" t="s">
        <v>165</v>
      </c>
      <c r="E148" s="11" t="s">
        <v>407</v>
      </c>
      <c r="F148" s="11" t="s">
        <v>1160</v>
      </c>
      <c r="G148" s="11" t="s">
        <v>1159</v>
      </c>
      <c r="H148" s="12" t="s">
        <v>535</v>
      </c>
      <c r="I148" s="14">
        <v>44742</v>
      </c>
      <c r="J148" s="13">
        <v>21319896</v>
      </c>
      <c r="K148" s="32">
        <v>21319896</v>
      </c>
      <c r="L148" s="32">
        <f t="shared" si="4"/>
        <v>0</v>
      </c>
      <c r="M148" s="17">
        <f t="shared" si="5"/>
        <v>1</v>
      </c>
      <c r="N148" s="15" t="s">
        <v>941</v>
      </c>
      <c r="O148" s="11" t="s">
        <v>1086</v>
      </c>
    </row>
    <row r="149" spans="1:15" ht="56.25" x14ac:dyDescent="0.15">
      <c r="A149" s="11" t="s">
        <v>683</v>
      </c>
      <c r="B149" s="11" t="s">
        <v>11</v>
      </c>
      <c r="C149" s="11" t="s">
        <v>10</v>
      </c>
      <c r="D149" s="11" t="s">
        <v>166</v>
      </c>
      <c r="E149" s="11" t="s">
        <v>408</v>
      </c>
      <c r="F149" s="11" t="s">
        <v>1161</v>
      </c>
      <c r="G149" s="11" t="s">
        <v>1162</v>
      </c>
      <c r="H149" s="12" t="s">
        <v>535</v>
      </c>
      <c r="I149" s="14">
        <v>44742</v>
      </c>
      <c r="J149" s="13">
        <v>21319896</v>
      </c>
      <c r="K149" s="32">
        <v>21319896</v>
      </c>
      <c r="L149" s="32">
        <f t="shared" si="4"/>
        <v>0</v>
      </c>
      <c r="M149" s="17">
        <f t="shared" si="5"/>
        <v>1</v>
      </c>
      <c r="N149" s="15" t="s">
        <v>942</v>
      </c>
      <c r="O149" s="11" t="s">
        <v>1086</v>
      </c>
    </row>
    <row r="150" spans="1:15" ht="56.25" x14ac:dyDescent="0.15">
      <c r="A150" s="11" t="s">
        <v>684</v>
      </c>
      <c r="B150" s="11" t="s">
        <v>11</v>
      </c>
      <c r="C150" s="11" t="s">
        <v>10</v>
      </c>
      <c r="D150" s="11" t="s">
        <v>167</v>
      </c>
      <c r="E150" s="11" t="s">
        <v>409</v>
      </c>
      <c r="F150" s="11">
        <v>203</v>
      </c>
      <c r="G150" s="11">
        <v>153</v>
      </c>
      <c r="H150" s="12" t="s">
        <v>535</v>
      </c>
      <c r="I150" s="12" t="s">
        <v>519</v>
      </c>
      <c r="J150" s="13">
        <v>37166024</v>
      </c>
      <c r="K150" s="32">
        <v>36994752</v>
      </c>
      <c r="L150" s="32">
        <f t="shared" si="4"/>
        <v>171272</v>
      </c>
      <c r="M150" s="17">
        <f t="shared" si="5"/>
        <v>0.99539170506912444</v>
      </c>
      <c r="N150" s="15" t="s">
        <v>943</v>
      </c>
      <c r="O150" s="11" t="s">
        <v>1086</v>
      </c>
    </row>
    <row r="151" spans="1:15" ht="56.25" x14ac:dyDescent="0.15">
      <c r="A151" s="11" t="s">
        <v>685</v>
      </c>
      <c r="B151" s="11" t="s">
        <v>11</v>
      </c>
      <c r="C151" s="11" t="s">
        <v>10</v>
      </c>
      <c r="D151" s="11" t="s">
        <v>168</v>
      </c>
      <c r="E151" s="11" t="s">
        <v>410</v>
      </c>
      <c r="F151" s="11">
        <v>79</v>
      </c>
      <c r="G151" s="11">
        <v>150</v>
      </c>
      <c r="H151" s="12" t="s">
        <v>535</v>
      </c>
      <c r="I151" s="12" t="s">
        <v>522</v>
      </c>
      <c r="J151" s="13">
        <v>34883987</v>
      </c>
      <c r="K151" s="32">
        <v>34661796</v>
      </c>
      <c r="L151" s="32">
        <f t="shared" si="4"/>
        <v>222191</v>
      </c>
      <c r="M151" s="17">
        <f t="shared" si="5"/>
        <v>0.99363057324840764</v>
      </c>
      <c r="N151" s="15" t="s">
        <v>944</v>
      </c>
      <c r="O151" s="11" t="s">
        <v>1086</v>
      </c>
    </row>
    <row r="152" spans="1:15" ht="56.25" x14ac:dyDescent="0.15">
      <c r="A152" s="11" t="s">
        <v>686</v>
      </c>
      <c r="B152" s="11" t="s">
        <v>11</v>
      </c>
      <c r="C152" s="11" t="s">
        <v>10</v>
      </c>
      <c r="D152" s="11" t="s">
        <v>169</v>
      </c>
      <c r="E152" s="11" t="s">
        <v>411</v>
      </c>
      <c r="F152" s="11">
        <v>206</v>
      </c>
      <c r="G152" s="11">
        <v>152</v>
      </c>
      <c r="H152" s="12" t="s">
        <v>535</v>
      </c>
      <c r="I152" s="12" t="s">
        <v>519</v>
      </c>
      <c r="J152" s="13">
        <v>20089860</v>
      </c>
      <c r="K152" s="32">
        <v>19997280</v>
      </c>
      <c r="L152" s="32">
        <f t="shared" si="4"/>
        <v>92580</v>
      </c>
      <c r="M152" s="17">
        <f t="shared" si="5"/>
        <v>0.99539170506912444</v>
      </c>
      <c r="N152" s="15" t="s">
        <v>945</v>
      </c>
      <c r="O152" s="11" t="s">
        <v>1086</v>
      </c>
    </row>
    <row r="153" spans="1:15" ht="56.25" x14ac:dyDescent="0.15">
      <c r="A153" s="11" t="s">
        <v>687</v>
      </c>
      <c r="B153" s="11" t="s">
        <v>11</v>
      </c>
      <c r="C153" s="11" t="s">
        <v>10</v>
      </c>
      <c r="D153" s="11" t="s">
        <v>170</v>
      </c>
      <c r="E153" s="11" t="s">
        <v>412</v>
      </c>
      <c r="F153" s="11" t="s">
        <v>1106</v>
      </c>
      <c r="G153" s="11" t="s">
        <v>1107</v>
      </c>
      <c r="H153" s="12" t="s">
        <v>528</v>
      </c>
      <c r="I153" s="14">
        <v>44742</v>
      </c>
      <c r="J153" s="13">
        <v>21319896</v>
      </c>
      <c r="K153" s="32">
        <v>21319896</v>
      </c>
      <c r="L153" s="32">
        <f t="shared" si="4"/>
        <v>0</v>
      </c>
      <c r="M153" s="17">
        <f t="shared" si="5"/>
        <v>1</v>
      </c>
      <c r="N153" s="15" t="s">
        <v>946</v>
      </c>
      <c r="O153" s="11" t="s">
        <v>1086</v>
      </c>
    </row>
    <row r="154" spans="1:15" ht="56.25" x14ac:dyDescent="0.15">
      <c r="A154" s="11" t="s">
        <v>688</v>
      </c>
      <c r="B154" s="11" t="s">
        <v>11</v>
      </c>
      <c r="C154" s="11" t="s">
        <v>10</v>
      </c>
      <c r="D154" s="11" t="s">
        <v>171</v>
      </c>
      <c r="E154" s="11" t="s">
        <v>413</v>
      </c>
      <c r="F154" s="11">
        <v>218</v>
      </c>
      <c r="G154" s="11">
        <v>166</v>
      </c>
      <c r="H154" s="12" t="s">
        <v>528</v>
      </c>
      <c r="I154" s="12" t="s">
        <v>519</v>
      </c>
      <c r="J154" s="13">
        <v>16213470</v>
      </c>
      <c r="K154" s="32">
        <v>16213470</v>
      </c>
      <c r="L154" s="32">
        <f t="shared" si="4"/>
        <v>0</v>
      </c>
      <c r="M154" s="17">
        <f t="shared" si="5"/>
        <v>1</v>
      </c>
      <c r="N154" s="15" t="s">
        <v>947</v>
      </c>
      <c r="O154" s="11" t="s">
        <v>1086</v>
      </c>
    </row>
    <row r="155" spans="1:15" ht="56.25" x14ac:dyDescent="0.15">
      <c r="A155" s="11" t="s">
        <v>689</v>
      </c>
      <c r="B155" s="11" t="s">
        <v>11</v>
      </c>
      <c r="C155" s="11" t="s">
        <v>10</v>
      </c>
      <c r="D155" s="11" t="s">
        <v>172</v>
      </c>
      <c r="E155" s="11" t="s">
        <v>414</v>
      </c>
      <c r="F155" s="11">
        <v>214</v>
      </c>
      <c r="G155" s="11">
        <v>167</v>
      </c>
      <c r="H155" s="12" t="s">
        <v>528</v>
      </c>
      <c r="I155" s="12" t="s">
        <v>519</v>
      </c>
      <c r="J155" s="13">
        <v>28699860</v>
      </c>
      <c r="K155" s="32">
        <v>28699860</v>
      </c>
      <c r="L155" s="32">
        <f t="shared" si="4"/>
        <v>0</v>
      </c>
      <c r="M155" s="17">
        <f t="shared" si="5"/>
        <v>1</v>
      </c>
      <c r="N155" s="15" t="s">
        <v>948</v>
      </c>
      <c r="O155" s="11" t="s">
        <v>1086</v>
      </c>
    </row>
    <row r="156" spans="1:15" ht="56.25" x14ac:dyDescent="0.15">
      <c r="A156" s="11" t="s">
        <v>690</v>
      </c>
      <c r="B156" s="11" t="s">
        <v>11</v>
      </c>
      <c r="C156" s="11" t="s">
        <v>10</v>
      </c>
      <c r="D156" s="11" t="s">
        <v>173</v>
      </c>
      <c r="E156" s="11" t="s">
        <v>415</v>
      </c>
      <c r="F156" s="11">
        <v>198</v>
      </c>
      <c r="G156" s="11">
        <v>168</v>
      </c>
      <c r="H156" s="12" t="s">
        <v>528</v>
      </c>
      <c r="I156" s="12" t="s">
        <v>519</v>
      </c>
      <c r="J156" s="13">
        <v>12637170</v>
      </c>
      <c r="K156" s="32">
        <v>12637170</v>
      </c>
      <c r="L156" s="32">
        <f t="shared" si="4"/>
        <v>0</v>
      </c>
      <c r="M156" s="17">
        <f t="shared" si="5"/>
        <v>1</v>
      </c>
      <c r="N156" s="15" t="s">
        <v>949</v>
      </c>
      <c r="O156" s="11" t="s">
        <v>1086</v>
      </c>
    </row>
    <row r="157" spans="1:15" ht="56.25" x14ac:dyDescent="0.15">
      <c r="A157" s="11" t="s">
        <v>691</v>
      </c>
      <c r="B157" s="11" t="s">
        <v>11</v>
      </c>
      <c r="C157" s="11" t="s">
        <v>10</v>
      </c>
      <c r="D157" s="11" t="s">
        <v>174</v>
      </c>
      <c r="E157" s="11" t="s">
        <v>416</v>
      </c>
      <c r="F157" s="11">
        <v>215</v>
      </c>
      <c r="G157" s="11">
        <v>169</v>
      </c>
      <c r="H157" s="12" t="s">
        <v>528</v>
      </c>
      <c r="I157" s="12" t="s">
        <v>519</v>
      </c>
      <c r="J157" s="13">
        <v>28699860</v>
      </c>
      <c r="K157" s="32">
        <v>28699860</v>
      </c>
      <c r="L157" s="32">
        <f t="shared" si="4"/>
        <v>0</v>
      </c>
      <c r="M157" s="17">
        <f t="shared" si="5"/>
        <v>1</v>
      </c>
      <c r="N157" s="15" t="s">
        <v>950</v>
      </c>
      <c r="O157" s="11" t="s">
        <v>1086</v>
      </c>
    </row>
    <row r="158" spans="1:15" ht="56.25" x14ac:dyDescent="0.15">
      <c r="A158" s="11" t="s">
        <v>692</v>
      </c>
      <c r="B158" s="11" t="s">
        <v>11</v>
      </c>
      <c r="C158" s="11" t="s">
        <v>10</v>
      </c>
      <c r="D158" s="11" t="s">
        <v>175</v>
      </c>
      <c r="E158" s="11" t="s">
        <v>358</v>
      </c>
      <c r="F158" s="11">
        <v>196</v>
      </c>
      <c r="G158" s="11">
        <v>170</v>
      </c>
      <c r="H158" s="12" t="s">
        <v>528</v>
      </c>
      <c r="I158" s="12" t="s">
        <v>519</v>
      </c>
      <c r="J158" s="13">
        <v>28699860</v>
      </c>
      <c r="K158" s="32">
        <v>28699860</v>
      </c>
      <c r="L158" s="32">
        <f t="shared" si="4"/>
        <v>0</v>
      </c>
      <c r="M158" s="17">
        <f t="shared" si="5"/>
        <v>1</v>
      </c>
      <c r="N158" s="15" t="s">
        <v>951</v>
      </c>
      <c r="O158" s="11" t="s">
        <v>1086</v>
      </c>
    </row>
    <row r="159" spans="1:15" ht="56.25" x14ac:dyDescent="0.15">
      <c r="A159" s="11" t="s">
        <v>693</v>
      </c>
      <c r="B159" s="11" t="s">
        <v>11</v>
      </c>
      <c r="C159" s="11" t="s">
        <v>10</v>
      </c>
      <c r="D159" s="11" t="s">
        <v>176</v>
      </c>
      <c r="E159" s="11" t="s">
        <v>359</v>
      </c>
      <c r="F159" s="11">
        <v>195</v>
      </c>
      <c r="G159" s="11">
        <v>171</v>
      </c>
      <c r="H159" s="12" t="s">
        <v>528</v>
      </c>
      <c r="I159" s="12" t="s">
        <v>519</v>
      </c>
      <c r="J159" s="13">
        <v>28699860</v>
      </c>
      <c r="K159" s="32">
        <v>28699860</v>
      </c>
      <c r="L159" s="32">
        <f t="shared" si="4"/>
        <v>0</v>
      </c>
      <c r="M159" s="17">
        <f t="shared" si="5"/>
        <v>1</v>
      </c>
      <c r="N159" s="15" t="s">
        <v>952</v>
      </c>
      <c r="O159" s="11" t="s">
        <v>1086</v>
      </c>
    </row>
    <row r="160" spans="1:15" ht="56.25" x14ac:dyDescent="0.15">
      <c r="A160" s="11" t="s">
        <v>694</v>
      </c>
      <c r="B160" s="11" t="s">
        <v>11</v>
      </c>
      <c r="C160" s="11" t="s">
        <v>10</v>
      </c>
      <c r="D160" s="11" t="s">
        <v>177</v>
      </c>
      <c r="E160" s="11" t="s">
        <v>417</v>
      </c>
      <c r="F160" s="11">
        <v>216</v>
      </c>
      <c r="G160" s="11">
        <v>172</v>
      </c>
      <c r="H160" s="12" t="s">
        <v>528</v>
      </c>
      <c r="I160" s="12" t="s">
        <v>519</v>
      </c>
      <c r="J160" s="13">
        <v>28000000</v>
      </c>
      <c r="K160" s="32">
        <v>28000000</v>
      </c>
      <c r="L160" s="32">
        <f t="shared" si="4"/>
        <v>0</v>
      </c>
      <c r="M160" s="17">
        <f t="shared" si="5"/>
        <v>1</v>
      </c>
      <c r="N160" s="15" t="s">
        <v>953</v>
      </c>
      <c r="O160" s="11" t="s">
        <v>1086</v>
      </c>
    </row>
    <row r="161" spans="1:15" ht="56.25" x14ac:dyDescent="0.15">
      <c r="A161" s="11" t="s">
        <v>695</v>
      </c>
      <c r="B161" s="11" t="s">
        <v>11</v>
      </c>
      <c r="C161" s="11" t="s">
        <v>10</v>
      </c>
      <c r="D161" s="11" t="s">
        <v>178</v>
      </c>
      <c r="E161" s="11" t="s">
        <v>418</v>
      </c>
      <c r="F161" s="11">
        <v>217</v>
      </c>
      <c r="G161" s="11">
        <v>173</v>
      </c>
      <c r="H161" s="12" t="s">
        <v>528</v>
      </c>
      <c r="I161" s="12" t="s">
        <v>519</v>
      </c>
      <c r="J161" s="13">
        <v>35967120</v>
      </c>
      <c r="K161" s="32">
        <v>35967120</v>
      </c>
      <c r="L161" s="32">
        <f t="shared" si="4"/>
        <v>0</v>
      </c>
      <c r="M161" s="17">
        <f t="shared" si="5"/>
        <v>1</v>
      </c>
      <c r="N161" s="15" t="s">
        <v>954</v>
      </c>
      <c r="O161" s="11" t="s">
        <v>1086</v>
      </c>
    </row>
    <row r="162" spans="1:15" ht="56.25" x14ac:dyDescent="0.15">
      <c r="A162" s="11" t="s">
        <v>696</v>
      </c>
      <c r="B162" s="11" t="s">
        <v>11</v>
      </c>
      <c r="C162" s="11" t="s">
        <v>10</v>
      </c>
      <c r="D162" s="11" t="s">
        <v>179</v>
      </c>
      <c r="E162" s="11" t="s">
        <v>419</v>
      </c>
      <c r="F162" s="11">
        <v>187</v>
      </c>
      <c r="G162" s="11">
        <v>180</v>
      </c>
      <c r="H162" s="12" t="s">
        <v>528</v>
      </c>
      <c r="I162" s="12" t="s">
        <v>519</v>
      </c>
      <c r="J162" s="13">
        <v>28699860</v>
      </c>
      <c r="K162" s="32">
        <v>28699860</v>
      </c>
      <c r="L162" s="32">
        <f t="shared" si="4"/>
        <v>0</v>
      </c>
      <c r="M162" s="17">
        <f t="shared" si="5"/>
        <v>1</v>
      </c>
      <c r="N162" s="15" t="s">
        <v>955</v>
      </c>
      <c r="O162" s="11" t="s">
        <v>1086</v>
      </c>
    </row>
    <row r="163" spans="1:15" ht="56.25" x14ac:dyDescent="0.15">
      <c r="A163" s="11" t="s">
        <v>697</v>
      </c>
      <c r="B163" s="11" t="s">
        <v>11</v>
      </c>
      <c r="C163" s="11" t="s">
        <v>10</v>
      </c>
      <c r="D163" s="11" t="s">
        <v>180</v>
      </c>
      <c r="E163" s="11" t="s">
        <v>420</v>
      </c>
      <c r="F163" s="11">
        <v>199</v>
      </c>
      <c r="G163" s="11">
        <v>181</v>
      </c>
      <c r="H163" s="12" t="s">
        <v>528</v>
      </c>
      <c r="I163" s="12" t="s">
        <v>519</v>
      </c>
      <c r="J163" s="13">
        <v>12637170</v>
      </c>
      <c r="K163" s="32">
        <v>12637170</v>
      </c>
      <c r="L163" s="32">
        <f t="shared" si="4"/>
        <v>0</v>
      </c>
      <c r="M163" s="17">
        <f t="shared" si="5"/>
        <v>1</v>
      </c>
      <c r="N163" s="15" t="s">
        <v>956</v>
      </c>
      <c r="O163" s="11" t="s">
        <v>1086</v>
      </c>
    </row>
    <row r="164" spans="1:15" ht="48" customHeight="1" x14ac:dyDescent="0.15">
      <c r="A164" s="39" t="s">
        <v>698</v>
      </c>
      <c r="B164" s="39" t="s">
        <v>11</v>
      </c>
      <c r="C164" s="39" t="s">
        <v>10</v>
      </c>
      <c r="D164" s="11" t="s">
        <v>181</v>
      </c>
      <c r="E164" s="39" t="s">
        <v>421</v>
      </c>
      <c r="F164" s="39">
        <v>192</v>
      </c>
      <c r="G164" s="11">
        <v>175</v>
      </c>
      <c r="H164" s="37" t="s">
        <v>528</v>
      </c>
      <c r="I164" s="37" t="s">
        <v>519</v>
      </c>
      <c r="J164" s="18">
        <v>35967120</v>
      </c>
      <c r="K164" s="32">
        <v>17983560</v>
      </c>
      <c r="L164" s="32">
        <f t="shared" si="4"/>
        <v>17983560</v>
      </c>
      <c r="M164" s="17">
        <f t="shared" si="5"/>
        <v>0.5</v>
      </c>
      <c r="N164" s="41" t="s">
        <v>957</v>
      </c>
      <c r="O164" s="11" t="s">
        <v>1072</v>
      </c>
    </row>
    <row r="165" spans="1:15" ht="47.25" customHeight="1" x14ac:dyDescent="0.15">
      <c r="A165" s="40"/>
      <c r="B165" s="40"/>
      <c r="C165" s="40"/>
      <c r="D165" s="11" t="s">
        <v>1108</v>
      </c>
      <c r="E165" s="40"/>
      <c r="F165" s="40"/>
      <c r="G165" s="11">
        <v>458</v>
      </c>
      <c r="H165" s="38"/>
      <c r="I165" s="38"/>
      <c r="J165" s="18">
        <v>17983560</v>
      </c>
      <c r="K165" s="32">
        <v>17983560</v>
      </c>
      <c r="L165" s="32">
        <f t="shared" si="4"/>
        <v>0</v>
      </c>
      <c r="M165" s="17">
        <f t="shared" si="5"/>
        <v>1</v>
      </c>
      <c r="N165" s="43"/>
      <c r="O165" s="11" t="s">
        <v>1086</v>
      </c>
    </row>
    <row r="166" spans="1:15" ht="56.25" x14ac:dyDescent="0.15">
      <c r="A166" s="11" t="s">
        <v>699</v>
      </c>
      <c r="B166" s="11" t="s">
        <v>11</v>
      </c>
      <c r="C166" s="11" t="s">
        <v>10</v>
      </c>
      <c r="D166" s="11" t="s">
        <v>182</v>
      </c>
      <c r="E166" s="11" t="s">
        <v>422</v>
      </c>
      <c r="F166" s="11">
        <v>193</v>
      </c>
      <c r="G166" s="11">
        <v>182</v>
      </c>
      <c r="H166" s="12" t="s">
        <v>528</v>
      </c>
      <c r="I166" s="12" t="s">
        <v>519</v>
      </c>
      <c r="J166" s="13">
        <v>35967120</v>
      </c>
      <c r="K166" s="32">
        <v>35967120</v>
      </c>
      <c r="L166" s="32">
        <f t="shared" si="4"/>
        <v>0</v>
      </c>
      <c r="M166" s="17">
        <f t="shared" si="5"/>
        <v>1</v>
      </c>
      <c r="N166" s="15" t="s">
        <v>958</v>
      </c>
      <c r="O166" s="11" t="s">
        <v>1086</v>
      </c>
    </row>
    <row r="167" spans="1:15" ht="56.25" x14ac:dyDescent="0.15">
      <c r="A167" s="11" t="s">
        <v>700</v>
      </c>
      <c r="B167" s="11" t="s">
        <v>11</v>
      </c>
      <c r="C167" s="11" t="s">
        <v>10</v>
      </c>
      <c r="D167" s="11" t="s">
        <v>183</v>
      </c>
      <c r="E167" s="11" t="s">
        <v>423</v>
      </c>
      <c r="F167" s="11">
        <v>191</v>
      </c>
      <c r="G167" s="11">
        <v>183</v>
      </c>
      <c r="H167" s="12" t="s">
        <v>528</v>
      </c>
      <c r="I167" s="12" t="s">
        <v>519</v>
      </c>
      <c r="J167" s="13">
        <v>35967120</v>
      </c>
      <c r="K167" s="32">
        <v>35967120</v>
      </c>
      <c r="L167" s="32">
        <f t="shared" si="4"/>
        <v>0</v>
      </c>
      <c r="M167" s="17">
        <f t="shared" si="5"/>
        <v>1</v>
      </c>
      <c r="N167" s="15" t="s">
        <v>959</v>
      </c>
      <c r="O167" s="11" t="s">
        <v>1086</v>
      </c>
    </row>
    <row r="168" spans="1:15" ht="56.25" x14ac:dyDescent="0.15">
      <c r="A168" s="11" t="s">
        <v>701</v>
      </c>
      <c r="B168" s="11" t="s">
        <v>11</v>
      </c>
      <c r="C168" s="11" t="s">
        <v>10</v>
      </c>
      <c r="D168" s="11" t="s">
        <v>184</v>
      </c>
      <c r="E168" s="11" t="s">
        <v>424</v>
      </c>
      <c r="F168" s="11">
        <v>186</v>
      </c>
      <c r="G168" s="11">
        <v>185</v>
      </c>
      <c r="H168" s="12" t="s">
        <v>528</v>
      </c>
      <c r="I168" s="12" t="s">
        <v>519</v>
      </c>
      <c r="J168" s="13">
        <v>35967120</v>
      </c>
      <c r="K168" s="32">
        <v>35967120</v>
      </c>
      <c r="L168" s="32">
        <f t="shared" si="4"/>
        <v>0</v>
      </c>
      <c r="M168" s="17">
        <f t="shared" si="5"/>
        <v>1</v>
      </c>
      <c r="N168" s="15" t="s">
        <v>960</v>
      </c>
      <c r="O168" s="11" t="s">
        <v>1086</v>
      </c>
    </row>
    <row r="169" spans="1:15" ht="56.25" x14ac:dyDescent="0.15">
      <c r="A169" s="11" t="s">
        <v>702</v>
      </c>
      <c r="B169" s="11" t="s">
        <v>11</v>
      </c>
      <c r="C169" s="11" t="s">
        <v>10</v>
      </c>
      <c r="D169" s="11" t="s">
        <v>185</v>
      </c>
      <c r="E169" s="11" t="s">
        <v>425</v>
      </c>
      <c r="F169" s="11">
        <v>194</v>
      </c>
      <c r="G169" s="11">
        <v>176</v>
      </c>
      <c r="H169" s="12" t="s">
        <v>528</v>
      </c>
      <c r="I169" s="12" t="s">
        <v>519</v>
      </c>
      <c r="J169" s="13">
        <v>35967120</v>
      </c>
      <c r="K169" s="32">
        <v>35967120</v>
      </c>
      <c r="L169" s="32">
        <f t="shared" si="4"/>
        <v>0</v>
      </c>
      <c r="M169" s="17">
        <f t="shared" si="5"/>
        <v>1</v>
      </c>
      <c r="N169" s="15" t="s">
        <v>961</v>
      </c>
      <c r="O169" s="11" t="s">
        <v>1086</v>
      </c>
    </row>
    <row r="170" spans="1:15" ht="56.25" x14ac:dyDescent="0.15">
      <c r="A170" s="11" t="s">
        <v>703</v>
      </c>
      <c r="B170" s="11" t="s">
        <v>11</v>
      </c>
      <c r="C170" s="11" t="s">
        <v>10</v>
      </c>
      <c r="D170" s="11" t="s">
        <v>186</v>
      </c>
      <c r="E170" s="11" t="s">
        <v>426</v>
      </c>
      <c r="F170" s="11">
        <v>190</v>
      </c>
      <c r="G170" s="11">
        <v>184</v>
      </c>
      <c r="H170" s="12" t="s">
        <v>528</v>
      </c>
      <c r="I170" s="12" t="s">
        <v>519</v>
      </c>
      <c r="J170" s="18">
        <v>35967120</v>
      </c>
      <c r="K170" s="32">
        <v>35967120</v>
      </c>
      <c r="L170" s="32">
        <f t="shared" si="4"/>
        <v>0</v>
      </c>
      <c r="M170" s="17">
        <f t="shared" si="5"/>
        <v>1</v>
      </c>
      <c r="N170" s="15" t="s">
        <v>962</v>
      </c>
      <c r="O170" s="11" t="s">
        <v>1086</v>
      </c>
    </row>
    <row r="171" spans="1:15" ht="60.75" customHeight="1" x14ac:dyDescent="0.15">
      <c r="A171" s="11" t="s">
        <v>704</v>
      </c>
      <c r="B171" s="11" t="s">
        <v>11</v>
      </c>
      <c r="C171" s="11" t="s">
        <v>10</v>
      </c>
      <c r="D171" s="11" t="s">
        <v>187</v>
      </c>
      <c r="E171" s="11" t="s">
        <v>427</v>
      </c>
      <c r="F171" s="11">
        <v>189</v>
      </c>
      <c r="G171" s="11">
        <v>187</v>
      </c>
      <c r="H171" s="12" t="s">
        <v>528</v>
      </c>
      <c r="I171" s="12" t="s">
        <v>519</v>
      </c>
      <c r="J171" s="13">
        <v>12637170</v>
      </c>
      <c r="K171" s="32">
        <v>12637170</v>
      </c>
      <c r="L171" s="32">
        <f t="shared" si="4"/>
        <v>0</v>
      </c>
      <c r="M171" s="17">
        <f t="shared" si="5"/>
        <v>1</v>
      </c>
      <c r="N171" s="15" t="s">
        <v>963</v>
      </c>
      <c r="O171" s="11" t="s">
        <v>1086</v>
      </c>
    </row>
    <row r="172" spans="1:15" ht="56.25" x14ac:dyDescent="0.15">
      <c r="A172" s="11" t="s">
        <v>705</v>
      </c>
      <c r="B172" s="11" t="s">
        <v>11</v>
      </c>
      <c r="C172" s="11" t="s">
        <v>10</v>
      </c>
      <c r="D172" s="11" t="s">
        <v>188</v>
      </c>
      <c r="E172" s="11" t="s">
        <v>428</v>
      </c>
      <c r="F172" s="11">
        <v>235</v>
      </c>
      <c r="G172" s="11">
        <v>192</v>
      </c>
      <c r="H172" s="12" t="s">
        <v>535</v>
      </c>
      <c r="I172" s="12" t="s">
        <v>519</v>
      </c>
      <c r="J172" s="13">
        <v>36994752</v>
      </c>
      <c r="K172" s="32">
        <v>36994752</v>
      </c>
      <c r="L172" s="32">
        <f t="shared" si="4"/>
        <v>0</v>
      </c>
      <c r="M172" s="17">
        <f t="shared" si="5"/>
        <v>1</v>
      </c>
      <c r="N172" s="15" t="s">
        <v>964</v>
      </c>
      <c r="O172" s="11" t="s">
        <v>1086</v>
      </c>
    </row>
    <row r="173" spans="1:15" ht="56.25" x14ac:dyDescent="0.15">
      <c r="A173" s="11" t="s">
        <v>706</v>
      </c>
      <c r="B173" s="11" t="s">
        <v>11</v>
      </c>
      <c r="C173" s="11" t="s">
        <v>10</v>
      </c>
      <c r="D173" s="11" t="s">
        <v>189</v>
      </c>
      <c r="E173" s="11" t="s">
        <v>429</v>
      </c>
      <c r="F173" s="11">
        <v>254</v>
      </c>
      <c r="G173" s="11">
        <v>179</v>
      </c>
      <c r="H173" s="12" t="s">
        <v>528</v>
      </c>
      <c r="I173" s="12" t="s">
        <v>519</v>
      </c>
      <c r="J173" s="13">
        <v>35967120</v>
      </c>
      <c r="K173" s="32">
        <v>35967120</v>
      </c>
      <c r="L173" s="32">
        <f t="shared" si="4"/>
        <v>0</v>
      </c>
      <c r="M173" s="17">
        <f t="shared" si="5"/>
        <v>1</v>
      </c>
      <c r="N173" s="15" t="s">
        <v>965</v>
      </c>
      <c r="O173" s="11" t="s">
        <v>1086</v>
      </c>
    </row>
    <row r="174" spans="1:15" ht="56.25" x14ac:dyDescent="0.15">
      <c r="A174" s="11" t="s">
        <v>707</v>
      </c>
      <c r="B174" s="11" t="s">
        <v>11</v>
      </c>
      <c r="C174" s="11" t="s">
        <v>10</v>
      </c>
      <c r="D174" s="11" t="s">
        <v>190</v>
      </c>
      <c r="E174" s="11" t="s">
        <v>430</v>
      </c>
      <c r="F174" s="11">
        <v>115</v>
      </c>
      <c r="G174" s="11">
        <v>177</v>
      </c>
      <c r="H174" s="12" t="s">
        <v>528</v>
      </c>
      <c r="I174" s="12" t="s">
        <v>519</v>
      </c>
      <c r="J174" s="13">
        <v>35967120</v>
      </c>
      <c r="K174" s="32">
        <v>35967120</v>
      </c>
      <c r="L174" s="32">
        <f t="shared" si="4"/>
        <v>0</v>
      </c>
      <c r="M174" s="17">
        <f t="shared" si="5"/>
        <v>1</v>
      </c>
      <c r="N174" s="15" t="s">
        <v>966</v>
      </c>
      <c r="O174" s="11" t="s">
        <v>1086</v>
      </c>
    </row>
    <row r="175" spans="1:15" ht="56.25" x14ac:dyDescent="0.15">
      <c r="A175" s="11" t="s">
        <v>708</v>
      </c>
      <c r="B175" s="11" t="s">
        <v>11</v>
      </c>
      <c r="C175" s="11" t="s">
        <v>10</v>
      </c>
      <c r="D175" s="11" t="s">
        <v>191</v>
      </c>
      <c r="E175" s="11" t="s">
        <v>431</v>
      </c>
      <c r="F175" s="11">
        <v>162</v>
      </c>
      <c r="G175" s="11">
        <v>178</v>
      </c>
      <c r="H175" s="12" t="s">
        <v>528</v>
      </c>
      <c r="I175" s="12" t="s">
        <v>519</v>
      </c>
      <c r="J175" s="13">
        <v>28699860</v>
      </c>
      <c r="K175" s="32">
        <v>28699860</v>
      </c>
      <c r="L175" s="32">
        <f t="shared" si="4"/>
        <v>0</v>
      </c>
      <c r="M175" s="17">
        <f t="shared" si="5"/>
        <v>1</v>
      </c>
      <c r="N175" s="15" t="s">
        <v>967</v>
      </c>
      <c r="O175" s="11" t="s">
        <v>1086</v>
      </c>
    </row>
    <row r="176" spans="1:15" ht="56.25" x14ac:dyDescent="0.15">
      <c r="A176" s="11" t="s">
        <v>709</v>
      </c>
      <c r="B176" s="11" t="s">
        <v>11</v>
      </c>
      <c r="C176" s="11" t="s">
        <v>10</v>
      </c>
      <c r="D176" s="11" t="s">
        <v>192</v>
      </c>
      <c r="E176" s="11" t="s">
        <v>432</v>
      </c>
      <c r="F176" s="11">
        <v>163</v>
      </c>
      <c r="G176" s="11">
        <v>189</v>
      </c>
      <c r="H176" s="12" t="s">
        <v>528</v>
      </c>
      <c r="I176" s="12" t="s">
        <v>519</v>
      </c>
      <c r="J176" s="13">
        <v>19441800</v>
      </c>
      <c r="K176" s="32">
        <v>19441800</v>
      </c>
      <c r="L176" s="32">
        <f t="shared" si="4"/>
        <v>0</v>
      </c>
      <c r="M176" s="17">
        <f t="shared" si="5"/>
        <v>1</v>
      </c>
      <c r="N176" s="15" t="s">
        <v>968</v>
      </c>
      <c r="O176" s="11" t="s">
        <v>1086</v>
      </c>
    </row>
    <row r="177" spans="1:15" ht="56.25" x14ac:dyDescent="0.15">
      <c r="A177" s="11" t="s">
        <v>710</v>
      </c>
      <c r="B177" s="11" t="s">
        <v>11</v>
      </c>
      <c r="C177" s="11" t="s">
        <v>10</v>
      </c>
      <c r="D177" s="11" t="s">
        <v>193</v>
      </c>
      <c r="E177" s="11" t="s">
        <v>433</v>
      </c>
      <c r="F177" s="11" t="s">
        <v>1109</v>
      </c>
      <c r="G177" s="11" t="s">
        <v>1110</v>
      </c>
      <c r="H177" s="12" t="s">
        <v>536</v>
      </c>
      <c r="I177" s="14">
        <v>44742</v>
      </c>
      <c r="J177" s="13">
        <v>21319896</v>
      </c>
      <c r="K177" s="32">
        <v>21319896</v>
      </c>
      <c r="L177" s="32">
        <f t="shared" si="4"/>
        <v>0</v>
      </c>
      <c r="M177" s="17">
        <f t="shared" si="5"/>
        <v>1</v>
      </c>
      <c r="N177" s="15" t="s">
        <v>969</v>
      </c>
      <c r="O177" s="11" t="s">
        <v>1086</v>
      </c>
    </row>
    <row r="178" spans="1:15" ht="56.25" x14ac:dyDescent="0.15">
      <c r="A178" s="11" t="s">
        <v>711</v>
      </c>
      <c r="B178" s="11" t="s">
        <v>11</v>
      </c>
      <c r="C178" s="11" t="s">
        <v>10</v>
      </c>
      <c r="D178" s="11" t="s">
        <v>194</v>
      </c>
      <c r="E178" s="11" t="s">
        <v>434</v>
      </c>
      <c r="F178" s="11" t="s">
        <v>1164</v>
      </c>
      <c r="G178" s="11" t="s">
        <v>1163</v>
      </c>
      <c r="H178" s="12" t="s">
        <v>528</v>
      </c>
      <c r="I178" s="14">
        <v>44742</v>
      </c>
      <c r="J178" s="13">
        <v>21319896</v>
      </c>
      <c r="K178" s="32">
        <v>21319896</v>
      </c>
      <c r="L178" s="32">
        <f t="shared" si="4"/>
        <v>0</v>
      </c>
      <c r="M178" s="17">
        <f t="shared" si="5"/>
        <v>1</v>
      </c>
      <c r="N178" s="15" t="s">
        <v>970</v>
      </c>
      <c r="O178" s="11" t="s">
        <v>1086</v>
      </c>
    </row>
    <row r="179" spans="1:15" ht="56.25" x14ac:dyDescent="0.15">
      <c r="A179" s="11" t="s">
        <v>712</v>
      </c>
      <c r="B179" s="11" t="s">
        <v>11</v>
      </c>
      <c r="C179" s="11" t="s">
        <v>10</v>
      </c>
      <c r="D179" s="11" t="s">
        <v>195</v>
      </c>
      <c r="E179" s="11" t="s">
        <v>435</v>
      </c>
      <c r="F179" s="11" t="s">
        <v>1165</v>
      </c>
      <c r="G179" s="11" t="s">
        <v>1166</v>
      </c>
      <c r="H179" s="12" t="s">
        <v>528</v>
      </c>
      <c r="I179" s="14">
        <v>44742</v>
      </c>
      <c r="J179" s="13">
        <v>21319896</v>
      </c>
      <c r="K179" s="32">
        <v>21319896</v>
      </c>
      <c r="L179" s="32">
        <f t="shared" si="4"/>
        <v>0</v>
      </c>
      <c r="M179" s="17">
        <f t="shared" si="5"/>
        <v>1</v>
      </c>
      <c r="N179" s="15" t="s">
        <v>971</v>
      </c>
      <c r="O179" s="11" t="s">
        <v>1086</v>
      </c>
    </row>
    <row r="180" spans="1:15" ht="56.25" x14ac:dyDescent="0.15">
      <c r="A180" s="11" t="s">
        <v>713</v>
      </c>
      <c r="B180" s="11" t="s">
        <v>11</v>
      </c>
      <c r="C180" s="11" t="s">
        <v>10</v>
      </c>
      <c r="D180" s="11" t="s">
        <v>196</v>
      </c>
      <c r="E180" s="11" t="s">
        <v>436</v>
      </c>
      <c r="F180" s="11" t="s">
        <v>1168</v>
      </c>
      <c r="G180" s="11" t="s">
        <v>1167</v>
      </c>
      <c r="H180" s="12" t="s">
        <v>528</v>
      </c>
      <c r="I180" s="14">
        <v>44742</v>
      </c>
      <c r="J180" s="13">
        <v>21319896</v>
      </c>
      <c r="K180" s="32">
        <v>21319896</v>
      </c>
      <c r="L180" s="32">
        <f t="shared" si="4"/>
        <v>0</v>
      </c>
      <c r="M180" s="17">
        <f t="shared" si="5"/>
        <v>1</v>
      </c>
      <c r="N180" s="15" t="s">
        <v>972</v>
      </c>
      <c r="O180" s="11" t="s">
        <v>1086</v>
      </c>
    </row>
    <row r="181" spans="1:15" ht="56.25" x14ac:dyDescent="0.15">
      <c r="A181" s="11" t="s">
        <v>714</v>
      </c>
      <c r="B181" s="11" t="s">
        <v>11</v>
      </c>
      <c r="C181" s="11" t="s">
        <v>10</v>
      </c>
      <c r="D181" s="11" t="s">
        <v>197</v>
      </c>
      <c r="E181" s="11" t="s">
        <v>437</v>
      </c>
      <c r="F181" s="11" t="s">
        <v>1111</v>
      </c>
      <c r="G181" s="11" t="s">
        <v>1112</v>
      </c>
      <c r="H181" s="12" t="s">
        <v>528</v>
      </c>
      <c r="I181" s="14">
        <v>44742</v>
      </c>
      <c r="J181" s="13">
        <v>14442480</v>
      </c>
      <c r="K181" s="32">
        <v>14442480</v>
      </c>
      <c r="L181" s="32">
        <f t="shared" si="4"/>
        <v>0</v>
      </c>
      <c r="M181" s="17">
        <f t="shared" si="5"/>
        <v>1</v>
      </c>
      <c r="N181" s="15" t="s">
        <v>973</v>
      </c>
      <c r="O181" s="11" t="s">
        <v>1086</v>
      </c>
    </row>
    <row r="182" spans="1:15" ht="56.25" x14ac:dyDescent="0.15">
      <c r="A182" s="11" t="s">
        <v>715</v>
      </c>
      <c r="B182" s="11" t="s">
        <v>11</v>
      </c>
      <c r="C182" s="11" t="s">
        <v>10</v>
      </c>
      <c r="D182" s="11" t="s">
        <v>198</v>
      </c>
      <c r="E182" s="11" t="s">
        <v>438</v>
      </c>
      <c r="F182" s="11" t="s">
        <v>1170</v>
      </c>
      <c r="G182" s="11" t="s">
        <v>1169</v>
      </c>
      <c r="H182" s="12" t="s">
        <v>536</v>
      </c>
      <c r="I182" s="14">
        <v>44742</v>
      </c>
      <c r="J182" s="13">
        <v>14442480</v>
      </c>
      <c r="K182" s="32">
        <v>14442480</v>
      </c>
      <c r="L182" s="32">
        <f t="shared" si="4"/>
        <v>0</v>
      </c>
      <c r="M182" s="17">
        <f t="shared" si="5"/>
        <v>1</v>
      </c>
      <c r="N182" s="15" t="s">
        <v>974</v>
      </c>
      <c r="O182" s="11" t="s">
        <v>1086</v>
      </c>
    </row>
    <row r="183" spans="1:15" ht="56.25" x14ac:dyDescent="0.15">
      <c r="A183" s="11" t="s">
        <v>716</v>
      </c>
      <c r="B183" s="11" t="s">
        <v>11</v>
      </c>
      <c r="C183" s="11" t="s">
        <v>10</v>
      </c>
      <c r="D183" s="11" t="s">
        <v>199</v>
      </c>
      <c r="E183" s="11" t="s">
        <v>439</v>
      </c>
      <c r="F183" s="11">
        <v>146</v>
      </c>
      <c r="G183" s="11">
        <v>196</v>
      </c>
      <c r="H183" s="12" t="s">
        <v>528</v>
      </c>
      <c r="I183" s="12" t="s">
        <v>519</v>
      </c>
      <c r="J183" s="18">
        <v>35967120</v>
      </c>
      <c r="K183" s="32">
        <v>35967120</v>
      </c>
      <c r="L183" s="32">
        <f t="shared" si="4"/>
        <v>0</v>
      </c>
      <c r="M183" s="17">
        <f t="shared" si="5"/>
        <v>1</v>
      </c>
      <c r="N183" s="15" t="s">
        <v>975</v>
      </c>
      <c r="O183" s="11" t="s">
        <v>1086</v>
      </c>
    </row>
    <row r="184" spans="1:15" ht="56.25" x14ac:dyDescent="0.15">
      <c r="A184" s="11" t="s">
        <v>717</v>
      </c>
      <c r="B184" s="11" t="s">
        <v>11</v>
      </c>
      <c r="C184" s="11" t="s">
        <v>10</v>
      </c>
      <c r="D184" s="11" t="s">
        <v>200</v>
      </c>
      <c r="E184" s="11" t="s">
        <v>440</v>
      </c>
      <c r="F184" s="11">
        <v>120</v>
      </c>
      <c r="G184" s="11">
        <v>200</v>
      </c>
      <c r="H184" s="12" t="s">
        <v>528</v>
      </c>
      <c r="I184" s="12" t="s">
        <v>519</v>
      </c>
      <c r="J184" s="13">
        <v>35967120</v>
      </c>
      <c r="K184" s="32">
        <v>35967120</v>
      </c>
      <c r="L184" s="32">
        <f t="shared" si="4"/>
        <v>0</v>
      </c>
      <c r="M184" s="17">
        <f t="shared" si="5"/>
        <v>1</v>
      </c>
      <c r="N184" s="15" t="s">
        <v>976</v>
      </c>
      <c r="O184" s="11" t="s">
        <v>1086</v>
      </c>
    </row>
    <row r="185" spans="1:15" ht="56.25" x14ac:dyDescent="0.15">
      <c r="A185" s="11" t="s">
        <v>718</v>
      </c>
      <c r="B185" s="11" t="s">
        <v>11</v>
      </c>
      <c r="C185" s="11" t="s">
        <v>10</v>
      </c>
      <c r="D185" s="11" t="s">
        <v>38</v>
      </c>
      <c r="E185" s="11" t="s">
        <v>441</v>
      </c>
      <c r="F185" s="11">
        <v>258</v>
      </c>
      <c r="G185" s="11">
        <v>199</v>
      </c>
      <c r="H185" s="12" t="s">
        <v>528</v>
      </c>
      <c r="I185" s="12" t="s">
        <v>519</v>
      </c>
      <c r="J185" s="13">
        <v>35967120</v>
      </c>
      <c r="K185" s="32">
        <v>35967120</v>
      </c>
      <c r="L185" s="32">
        <f t="shared" si="4"/>
        <v>0</v>
      </c>
      <c r="M185" s="17">
        <f t="shared" si="5"/>
        <v>1</v>
      </c>
      <c r="N185" s="15" t="s">
        <v>977</v>
      </c>
      <c r="O185" s="11" t="s">
        <v>1086</v>
      </c>
    </row>
    <row r="186" spans="1:15" ht="56.25" x14ac:dyDescent="0.15">
      <c r="A186" s="11" t="s">
        <v>719</v>
      </c>
      <c r="B186" s="11" t="s">
        <v>11</v>
      </c>
      <c r="C186" s="11" t="s">
        <v>10</v>
      </c>
      <c r="D186" s="11" t="s">
        <v>201</v>
      </c>
      <c r="E186" s="11" t="s">
        <v>442</v>
      </c>
      <c r="F186" s="11">
        <v>237</v>
      </c>
      <c r="G186" s="11">
        <v>197</v>
      </c>
      <c r="H186" s="12" t="s">
        <v>528</v>
      </c>
      <c r="I186" s="12" t="s">
        <v>519</v>
      </c>
      <c r="J186" s="13">
        <v>35967120</v>
      </c>
      <c r="K186" s="32">
        <v>35967120</v>
      </c>
      <c r="L186" s="32">
        <f t="shared" si="4"/>
        <v>0</v>
      </c>
      <c r="M186" s="17">
        <f t="shared" si="5"/>
        <v>1</v>
      </c>
      <c r="N186" s="15" t="s">
        <v>978</v>
      </c>
      <c r="O186" s="11" t="s">
        <v>1086</v>
      </c>
    </row>
    <row r="187" spans="1:15" ht="56.25" x14ac:dyDescent="0.15">
      <c r="A187" s="11" t="s">
        <v>720</v>
      </c>
      <c r="B187" s="11" t="s">
        <v>11</v>
      </c>
      <c r="C187" s="11" t="s">
        <v>10</v>
      </c>
      <c r="D187" s="11" t="s">
        <v>202</v>
      </c>
      <c r="E187" s="11" t="s">
        <v>443</v>
      </c>
      <c r="F187" s="11">
        <v>241</v>
      </c>
      <c r="G187" s="11">
        <v>201</v>
      </c>
      <c r="H187" s="12" t="s">
        <v>528</v>
      </c>
      <c r="I187" s="12" t="s">
        <v>519</v>
      </c>
      <c r="J187" s="13">
        <v>16213470</v>
      </c>
      <c r="K187" s="32">
        <v>16213470</v>
      </c>
      <c r="L187" s="32">
        <f t="shared" si="4"/>
        <v>0</v>
      </c>
      <c r="M187" s="17">
        <f t="shared" si="5"/>
        <v>1</v>
      </c>
      <c r="N187" s="15" t="s">
        <v>979</v>
      </c>
      <c r="O187" s="11" t="s">
        <v>1086</v>
      </c>
    </row>
    <row r="188" spans="1:15" ht="56.25" x14ac:dyDescent="0.15">
      <c r="A188" s="11" t="s">
        <v>721</v>
      </c>
      <c r="B188" s="11" t="s">
        <v>11</v>
      </c>
      <c r="C188" s="11" t="s">
        <v>10</v>
      </c>
      <c r="D188" s="11" t="s">
        <v>203</v>
      </c>
      <c r="E188" s="11" t="s">
        <v>444</v>
      </c>
      <c r="F188" s="11">
        <v>38</v>
      </c>
      <c r="G188" s="11">
        <v>218</v>
      </c>
      <c r="H188" s="12" t="s">
        <v>528</v>
      </c>
      <c r="I188" s="12" t="s">
        <v>519</v>
      </c>
      <c r="J188" s="13">
        <v>35967120</v>
      </c>
      <c r="K188" s="32">
        <v>35967120</v>
      </c>
      <c r="L188" s="32">
        <f t="shared" si="4"/>
        <v>0</v>
      </c>
      <c r="M188" s="17">
        <f t="shared" si="5"/>
        <v>1</v>
      </c>
      <c r="N188" s="15" t="s">
        <v>980</v>
      </c>
      <c r="O188" s="11" t="s">
        <v>1086</v>
      </c>
    </row>
    <row r="189" spans="1:15" ht="45.75" customHeight="1" x14ac:dyDescent="0.15">
      <c r="A189" s="39" t="s">
        <v>722</v>
      </c>
      <c r="B189" s="39" t="s">
        <v>11</v>
      </c>
      <c r="C189" s="39" t="s">
        <v>10</v>
      </c>
      <c r="D189" s="11" t="s">
        <v>204</v>
      </c>
      <c r="E189" s="39" t="s">
        <v>445</v>
      </c>
      <c r="F189" s="39">
        <v>123</v>
      </c>
      <c r="G189" s="11">
        <v>214</v>
      </c>
      <c r="H189" s="37" t="s">
        <v>528</v>
      </c>
      <c r="I189" s="44">
        <v>44804</v>
      </c>
      <c r="J189" s="18">
        <v>35967120</v>
      </c>
      <c r="K189" s="32">
        <v>0</v>
      </c>
      <c r="L189" s="32">
        <f t="shared" si="4"/>
        <v>35967120</v>
      </c>
      <c r="M189" s="17">
        <f t="shared" si="5"/>
        <v>0</v>
      </c>
      <c r="N189" s="41" t="s">
        <v>981</v>
      </c>
      <c r="O189" s="11" t="s">
        <v>1072</v>
      </c>
    </row>
    <row r="190" spans="1:15" ht="41.25" customHeight="1" x14ac:dyDescent="0.15">
      <c r="A190" s="40"/>
      <c r="B190" s="40"/>
      <c r="C190" s="40"/>
      <c r="D190" s="11" t="s">
        <v>1076</v>
      </c>
      <c r="E190" s="40"/>
      <c r="F190" s="40"/>
      <c r="G190" s="11">
        <v>390</v>
      </c>
      <c r="H190" s="38"/>
      <c r="I190" s="45"/>
      <c r="J190" s="18">
        <v>25176984</v>
      </c>
      <c r="K190" s="32">
        <v>25176984</v>
      </c>
      <c r="L190" s="32">
        <f t="shared" si="4"/>
        <v>0</v>
      </c>
      <c r="M190" s="17">
        <f t="shared" si="5"/>
        <v>1</v>
      </c>
      <c r="N190" s="43"/>
      <c r="O190" s="11" t="s">
        <v>1086</v>
      </c>
    </row>
    <row r="191" spans="1:15" ht="56.25" x14ac:dyDescent="0.15">
      <c r="A191" s="11" t="s">
        <v>723</v>
      </c>
      <c r="B191" s="11" t="s">
        <v>11</v>
      </c>
      <c r="C191" s="11" t="s">
        <v>10</v>
      </c>
      <c r="D191" s="11" t="s">
        <v>205</v>
      </c>
      <c r="E191" s="11" t="s">
        <v>446</v>
      </c>
      <c r="F191" s="11">
        <v>125</v>
      </c>
      <c r="G191" s="11">
        <v>215</v>
      </c>
      <c r="H191" s="12" t="s">
        <v>528</v>
      </c>
      <c r="I191" s="12" t="s">
        <v>519</v>
      </c>
      <c r="J191" s="13">
        <v>35967120</v>
      </c>
      <c r="K191" s="32">
        <v>35967120</v>
      </c>
      <c r="L191" s="32">
        <f t="shared" si="4"/>
        <v>0</v>
      </c>
      <c r="M191" s="17">
        <f t="shared" si="5"/>
        <v>1</v>
      </c>
      <c r="N191" s="15" t="s">
        <v>982</v>
      </c>
      <c r="O191" s="11" t="s">
        <v>1086</v>
      </c>
    </row>
    <row r="192" spans="1:15" ht="56.25" x14ac:dyDescent="0.15">
      <c r="A192" s="11" t="s">
        <v>724</v>
      </c>
      <c r="B192" s="11" t="s">
        <v>11</v>
      </c>
      <c r="C192" s="11" t="s">
        <v>10</v>
      </c>
      <c r="D192" s="11" t="s">
        <v>206</v>
      </c>
      <c r="E192" s="11" t="s">
        <v>447</v>
      </c>
      <c r="F192" s="11">
        <v>228</v>
      </c>
      <c r="G192" s="11">
        <v>207</v>
      </c>
      <c r="H192" s="12" t="s">
        <v>528</v>
      </c>
      <c r="I192" s="12" t="s">
        <v>519</v>
      </c>
      <c r="J192" s="13">
        <v>19441800</v>
      </c>
      <c r="K192" s="32">
        <v>19441800</v>
      </c>
      <c r="L192" s="32">
        <f t="shared" si="4"/>
        <v>0</v>
      </c>
      <c r="M192" s="17">
        <f t="shared" si="5"/>
        <v>1</v>
      </c>
      <c r="N192" s="15" t="s">
        <v>983</v>
      </c>
      <c r="O192" s="11" t="s">
        <v>1086</v>
      </c>
    </row>
    <row r="193" spans="1:15" ht="36.75" customHeight="1" x14ac:dyDescent="0.15">
      <c r="A193" s="39" t="s">
        <v>725</v>
      </c>
      <c r="B193" s="39" t="s">
        <v>11</v>
      </c>
      <c r="C193" s="39" t="s">
        <v>10</v>
      </c>
      <c r="D193" s="11" t="s">
        <v>1073</v>
      </c>
      <c r="E193" s="39" t="s">
        <v>448</v>
      </c>
      <c r="F193" s="39">
        <v>238</v>
      </c>
      <c r="G193" s="11">
        <v>208</v>
      </c>
      <c r="H193" s="37" t="s">
        <v>528</v>
      </c>
      <c r="I193" s="37" t="s">
        <v>519</v>
      </c>
      <c r="J193" s="18">
        <v>35967120</v>
      </c>
      <c r="K193" s="32">
        <v>0</v>
      </c>
      <c r="L193" s="32">
        <f t="shared" si="4"/>
        <v>35967120</v>
      </c>
      <c r="M193" s="17">
        <f t="shared" si="5"/>
        <v>0</v>
      </c>
      <c r="N193" s="41" t="s">
        <v>984</v>
      </c>
      <c r="O193" s="11" t="s">
        <v>1072</v>
      </c>
    </row>
    <row r="194" spans="1:15" ht="33.75" customHeight="1" x14ac:dyDescent="0.15">
      <c r="A194" s="40"/>
      <c r="B194" s="40"/>
      <c r="C194" s="40"/>
      <c r="D194" s="11" t="s">
        <v>1067</v>
      </c>
      <c r="E194" s="40"/>
      <c r="F194" s="40"/>
      <c r="G194" s="11">
        <v>350</v>
      </c>
      <c r="H194" s="38"/>
      <c r="I194" s="38"/>
      <c r="J194" s="18">
        <v>30657688</v>
      </c>
      <c r="K194" s="32">
        <v>29801328</v>
      </c>
      <c r="L194" s="32">
        <f t="shared" si="4"/>
        <v>856360</v>
      </c>
      <c r="M194" s="17">
        <f t="shared" si="5"/>
        <v>0.97206703910614523</v>
      </c>
      <c r="N194" s="43"/>
      <c r="O194" s="11" t="s">
        <v>1086</v>
      </c>
    </row>
    <row r="195" spans="1:15" ht="56.25" x14ac:dyDescent="0.15">
      <c r="A195" s="11" t="s">
        <v>726</v>
      </c>
      <c r="B195" s="11" t="s">
        <v>11</v>
      </c>
      <c r="C195" s="11" t="s">
        <v>10</v>
      </c>
      <c r="D195" s="11" t="s">
        <v>207</v>
      </c>
      <c r="E195" s="11" t="s">
        <v>449</v>
      </c>
      <c r="F195" s="11">
        <v>240</v>
      </c>
      <c r="G195" s="11">
        <v>210</v>
      </c>
      <c r="H195" s="12" t="s">
        <v>528</v>
      </c>
      <c r="I195" s="12" t="s">
        <v>519</v>
      </c>
      <c r="J195" s="13">
        <v>35967120</v>
      </c>
      <c r="K195" s="32">
        <v>35967120</v>
      </c>
      <c r="L195" s="32">
        <f t="shared" ref="L195:L258" si="6">J195-K195</f>
        <v>0</v>
      </c>
      <c r="M195" s="17">
        <f t="shared" ref="M195:M258" si="7">K195/J195</f>
        <v>1</v>
      </c>
      <c r="N195" s="15" t="s">
        <v>985</v>
      </c>
      <c r="O195" s="11" t="s">
        <v>1086</v>
      </c>
    </row>
    <row r="196" spans="1:15" ht="56.25" x14ac:dyDescent="0.15">
      <c r="A196" s="11" t="s">
        <v>727</v>
      </c>
      <c r="B196" s="11" t="s">
        <v>11</v>
      </c>
      <c r="C196" s="11" t="s">
        <v>10</v>
      </c>
      <c r="D196" s="11" t="s">
        <v>208</v>
      </c>
      <c r="E196" s="11" t="s">
        <v>450</v>
      </c>
      <c r="F196" s="11">
        <v>197</v>
      </c>
      <c r="G196" s="11">
        <v>212</v>
      </c>
      <c r="H196" s="12" t="s">
        <v>528</v>
      </c>
      <c r="I196" s="12" t="s">
        <v>519</v>
      </c>
      <c r="J196" s="13">
        <v>35967120</v>
      </c>
      <c r="K196" s="32">
        <v>35967120</v>
      </c>
      <c r="L196" s="32">
        <f t="shared" si="6"/>
        <v>0</v>
      </c>
      <c r="M196" s="17">
        <f t="shared" si="7"/>
        <v>1</v>
      </c>
      <c r="N196" s="15" t="s">
        <v>986</v>
      </c>
      <c r="O196" s="11" t="s">
        <v>1086</v>
      </c>
    </row>
    <row r="197" spans="1:15" ht="56.25" x14ac:dyDescent="0.15">
      <c r="A197" s="11" t="s">
        <v>728</v>
      </c>
      <c r="B197" s="11" t="s">
        <v>11</v>
      </c>
      <c r="C197" s="11" t="s">
        <v>10</v>
      </c>
      <c r="D197" s="11" t="s">
        <v>209</v>
      </c>
      <c r="E197" s="11" t="s">
        <v>451</v>
      </c>
      <c r="F197" s="11">
        <v>239</v>
      </c>
      <c r="G197" s="11">
        <v>211</v>
      </c>
      <c r="H197" s="12" t="s">
        <v>528</v>
      </c>
      <c r="I197" s="12" t="s">
        <v>519</v>
      </c>
      <c r="J197" s="13">
        <v>28699860</v>
      </c>
      <c r="K197" s="32">
        <v>28699860</v>
      </c>
      <c r="L197" s="32">
        <f t="shared" si="6"/>
        <v>0</v>
      </c>
      <c r="M197" s="17">
        <f t="shared" si="7"/>
        <v>1</v>
      </c>
      <c r="N197" s="15" t="s">
        <v>987</v>
      </c>
      <c r="O197" s="11" t="s">
        <v>1086</v>
      </c>
    </row>
    <row r="198" spans="1:15" ht="56.25" x14ac:dyDescent="0.15">
      <c r="A198" s="11" t="s">
        <v>729</v>
      </c>
      <c r="B198" s="11" t="s">
        <v>11</v>
      </c>
      <c r="C198" s="11" t="s">
        <v>10</v>
      </c>
      <c r="D198" s="11" t="s">
        <v>210</v>
      </c>
      <c r="E198" s="11" t="s">
        <v>452</v>
      </c>
      <c r="F198" s="11">
        <v>236</v>
      </c>
      <c r="G198" s="11">
        <v>216</v>
      </c>
      <c r="H198" s="12" t="s">
        <v>536</v>
      </c>
      <c r="I198" s="12" t="s">
        <v>519</v>
      </c>
      <c r="J198" s="13">
        <v>19904700</v>
      </c>
      <c r="K198" s="32">
        <v>19904700</v>
      </c>
      <c r="L198" s="32">
        <f t="shared" si="6"/>
        <v>0</v>
      </c>
      <c r="M198" s="17">
        <f t="shared" si="7"/>
        <v>1</v>
      </c>
      <c r="N198" s="15" t="s">
        <v>988</v>
      </c>
      <c r="O198" s="11" t="s">
        <v>1086</v>
      </c>
    </row>
    <row r="199" spans="1:15" ht="56.25" x14ac:dyDescent="0.15">
      <c r="A199" s="11" t="s">
        <v>730</v>
      </c>
      <c r="B199" s="11" t="s">
        <v>11</v>
      </c>
      <c r="C199" s="11" t="s">
        <v>10</v>
      </c>
      <c r="D199" s="11" t="s">
        <v>211</v>
      </c>
      <c r="E199" s="11" t="s">
        <v>453</v>
      </c>
      <c r="F199" s="11">
        <v>129</v>
      </c>
      <c r="G199" s="11">
        <v>221</v>
      </c>
      <c r="H199" s="12" t="s">
        <v>528</v>
      </c>
      <c r="I199" s="12" t="s">
        <v>519</v>
      </c>
      <c r="J199" s="18">
        <v>35967120</v>
      </c>
      <c r="K199" s="32">
        <v>35967120</v>
      </c>
      <c r="L199" s="32">
        <f t="shared" si="6"/>
        <v>0</v>
      </c>
      <c r="M199" s="17">
        <f t="shared" si="7"/>
        <v>1</v>
      </c>
      <c r="N199" s="15" t="s">
        <v>989</v>
      </c>
      <c r="O199" s="11" t="s">
        <v>1086</v>
      </c>
    </row>
    <row r="200" spans="1:15" ht="56.25" x14ac:dyDescent="0.15">
      <c r="A200" s="11" t="s">
        <v>731</v>
      </c>
      <c r="B200" s="11" t="s">
        <v>11</v>
      </c>
      <c r="C200" s="11" t="s">
        <v>10</v>
      </c>
      <c r="D200" s="11" t="s">
        <v>212</v>
      </c>
      <c r="E200" s="11" t="s">
        <v>454</v>
      </c>
      <c r="F200" s="11">
        <v>230</v>
      </c>
      <c r="G200" s="11">
        <v>222</v>
      </c>
      <c r="H200" s="12" t="s">
        <v>528</v>
      </c>
      <c r="I200" s="12" t="s">
        <v>519</v>
      </c>
      <c r="J200" s="13">
        <v>28699860</v>
      </c>
      <c r="K200" s="32">
        <v>28699860</v>
      </c>
      <c r="L200" s="32">
        <f t="shared" si="6"/>
        <v>0</v>
      </c>
      <c r="M200" s="17">
        <f t="shared" si="7"/>
        <v>1</v>
      </c>
      <c r="N200" s="15" t="s">
        <v>990</v>
      </c>
      <c r="O200" s="11" t="s">
        <v>1086</v>
      </c>
    </row>
    <row r="201" spans="1:15" ht="56.25" x14ac:dyDescent="0.15">
      <c r="A201" s="11" t="s">
        <v>732</v>
      </c>
      <c r="B201" s="11" t="s">
        <v>11</v>
      </c>
      <c r="C201" s="11" t="s">
        <v>10</v>
      </c>
      <c r="D201" s="11" t="s">
        <v>213</v>
      </c>
      <c r="E201" s="11" t="s">
        <v>455</v>
      </c>
      <c r="F201" s="11">
        <v>233</v>
      </c>
      <c r="G201" s="11">
        <v>224</v>
      </c>
      <c r="H201" s="12" t="s">
        <v>528</v>
      </c>
      <c r="I201" s="12" t="s">
        <v>519</v>
      </c>
      <c r="J201" s="13">
        <v>28699860</v>
      </c>
      <c r="K201" s="32">
        <v>28699860</v>
      </c>
      <c r="L201" s="32">
        <f t="shared" si="6"/>
        <v>0</v>
      </c>
      <c r="M201" s="17">
        <f t="shared" si="7"/>
        <v>1</v>
      </c>
      <c r="N201" s="15" t="s">
        <v>991</v>
      </c>
      <c r="O201" s="11" t="s">
        <v>1086</v>
      </c>
    </row>
    <row r="202" spans="1:15" ht="56.25" x14ac:dyDescent="0.15">
      <c r="A202" s="11" t="s">
        <v>733</v>
      </c>
      <c r="B202" s="11" t="s">
        <v>11</v>
      </c>
      <c r="C202" s="11" t="s">
        <v>10</v>
      </c>
      <c r="D202" s="11" t="s">
        <v>214</v>
      </c>
      <c r="E202" s="11" t="s">
        <v>456</v>
      </c>
      <c r="F202" s="11">
        <v>242</v>
      </c>
      <c r="G202" s="11">
        <v>225</v>
      </c>
      <c r="H202" s="12" t="s">
        <v>528</v>
      </c>
      <c r="I202" s="12" t="s">
        <v>519</v>
      </c>
      <c r="J202" s="13">
        <v>12637170</v>
      </c>
      <c r="K202" s="32">
        <v>12637170</v>
      </c>
      <c r="L202" s="32">
        <f t="shared" si="6"/>
        <v>0</v>
      </c>
      <c r="M202" s="17">
        <f t="shared" si="7"/>
        <v>1</v>
      </c>
      <c r="N202" s="15" t="s">
        <v>992</v>
      </c>
      <c r="O202" s="11" t="s">
        <v>1086</v>
      </c>
    </row>
    <row r="203" spans="1:15" ht="56.25" x14ac:dyDescent="0.15">
      <c r="A203" s="11" t="s">
        <v>734</v>
      </c>
      <c r="B203" s="11" t="s">
        <v>11</v>
      </c>
      <c r="C203" s="11" t="s">
        <v>10</v>
      </c>
      <c r="D203" s="11" t="s">
        <v>215</v>
      </c>
      <c r="E203" s="11" t="s">
        <v>457</v>
      </c>
      <c r="F203" s="11">
        <v>243</v>
      </c>
      <c r="G203" s="11">
        <v>226</v>
      </c>
      <c r="H203" s="12" t="s">
        <v>528</v>
      </c>
      <c r="I203" s="12" t="s">
        <v>519</v>
      </c>
      <c r="J203" s="13">
        <v>12637170</v>
      </c>
      <c r="K203" s="32">
        <v>12637170</v>
      </c>
      <c r="L203" s="32">
        <f t="shared" si="6"/>
        <v>0</v>
      </c>
      <c r="M203" s="17">
        <f t="shared" si="7"/>
        <v>1</v>
      </c>
      <c r="N203" s="15" t="s">
        <v>993</v>
      </c>
      <c r="O203" s="11" t="s">
        <v>1086</v>
      </c>
    </row>
    <row r="204" spans="1:15" ht="56.25" x14ac:dyDescent="0.15">
      <c r="A204" s="11" t="s">
        <v>735</v>
      </c>
      <c r="B204" s="11" t="s">
        <v>11</v>
      </c>
      <c r="C204" s="11" t="s">
        <v>10</v>
      </c>
      <c r="D204" s="11" t="s">
        <v>216</v>
      </c>
      <c r="E204" s="11" t="s">
        <v>458</v>
      </c>
      <c r="F204" s="11">
        <v>245</v>
      </c>
      <c r="G204" s="11">
        <v>220</v>
      </c>
      <c r="H204" s="12" t="s">
        <v>528</v>
      </c>
      <c r="I204" s="12" t="s">
        <v>519</v>
      </c>
      <c r="J204" s="13">
        <v>19441800</v>
      </c>
      <c r="K204" s="32">
        <v>19441800</v>
      </c>
      <c r="L204" s="32">
        <f t="shared" si="6"/>
        <v>0</v>
      </c>
      <c r="M204" s="17">
        <f t="shared" si="7"/>
        <v>1</v>
      </c>
      <c r="N204" s="15" t="s">
        <v>994</v>
      </c>
      <c r="O204" s="11" t="s">
        <v>1086</v>
      </c>
    </row>
    <row r="205" spans="1:15" ht="56.25" x14ac:dyDescent="0.15">
      <c r="A205" s="11" t="s">
        <v>736</v>
      </c>
      <c r="B205" s="11" t="s">
        <v>11</v>
      </c>
      <c r="C205" s="11" t="s">
        <v>10</v>
      </c>
      <c r="D205" s="11" t="s">
        <v>217</v>
      </c>
      <c r="E205" s="11" t="s">
        <v>459</v>
      </c>
      <c r="F205" s="11">
        <v>246</v>
      </c>
      <c r="G205" s="11">
        <v>227</v>
      </c>
      <c r="H205" s="12" t="s">
        <v>528</v>
      </c>
      <c r="I205" s="12" t="s">
        <v>519</v>
      </c>
      <c r="J205" s="13">
        <v>19441800</v>
      </c>
      <c r="K205" s="32">
        <v>19441800</v>
      </c>
      <c r="L205" s="32">
        <f t="shared" si="6"/>
        <v>0</v>
      </c>
      <c r="M205" s="17">
        <f t="shared" si="7"/>
        <v>1</v>
      </c>
      <c r="N205" s="15" t="s">
        <v>995</v>
      </c>
      <c r="O205" s="11" t="s">
        <v>1086</v>
      </c>
    </row>
    <row r="206" spans="1:15" ht="56.25" x14ac:dyDescent="0.15">
      <c r="A206" s="11" t="s">
        <v>737</v>
      </c>
      <c r="B206" s="11" t="s">
        <v>11</v>
      </c>
      <c r="C206" s="11" t="s">
        <v>10</v>
      </c>
      <c r="D206" s="11" t="s">
        <v>218</v>
      </c>
      <c r="E206" s="11" t="s">
        <v>460</v>
      </c>
      <c r="F206" s="11">
        <v>247</v>
      </c>
      <c r="G206" s="11">
        <v>219</v>
      </c>
      <c r="H206" s="12" t="s">
        <v>528</v>
      </c>
      <c r="I206" s="12" t="s">
        <v>519</v>
      </c>
      <c r="J206" s="13">
        <v>19441800</v>
      </c>
      <c r="K206" s="32">
        <v>19441800</v>
      </c>
      <c r="L206" s="32">
        <f t="shared" si="6"/>
        <v>0</v>
      </c>
      <c r="M206" s="17">
        <f t="shared" si="7"/>
        <v>1</v>
      </c>
      <c r="N206" s="15" t="s">
        <v>996</v>
      </c>
      <c r="O206" s="11" t="s">
        <v>1086</v>
      </c>
    </row>
    <row r="207" spans="1:15" ht="56.25" x14ac:dyDescent="0.15">
      <c r="A207" s="11" t="s">
        <v>738</v>
      </c>
      <c r="B207" s="11" t="s">
        <v>11</v>
      </c>
      <c r="C207" s="11" t="s">
        <v>10</v>
      </c>
      <c r="D207" s="11" t="s">
        <v>37</v>
      </c>
      <c r="E207" s="11" t="s">
        <v>461</v>
      </c>
      <c r="F207" s="11">
        <v>249</v>
      </c>
      <c r="G207" s="11">
        <v>229</v>
      </c>
      <c r="H207" s="12" t="s">
        <v>528</v>
      </c>
      <c r="I207" s="12" t="s">
        <v>519</v>
      </c>
      <c r="J207" s="13">
        <v>19441800</v>
      </c>
      <c r="K207" s="32">
        <v>19441800</v>
      </c>
      <c r="L207" s="32">
        <f t="shared" si="6"/>
        <v>0</v>
      </c>
      <c r="M207" s="17">
        <f t="shared" si="7"/>
        <v>1</v>
      </c>
      <c r="N207" s="15" t="s">
        <v>997</v>
      </c>
      <c r="O207" s="11" t="s">
        <v>1086</v>
      </c>
    </row>
    <row r="208" spans="1:15" ht="56.25" x14ac:dyDescent="0.15">
      <c r="A208" s="11" t="s">
        <v>739</v>
      </c>
      <c r="B208" s="11" t="s">
        <v>11</v>
      </c>
      <c r="C208" s="11" t="s">
        <v>10</v>
      </c>
      <c r="D208" s="11" t="s">
        <v>219</v>
      </c>
      <c r="E208" s="11" t="s">
        <v>462</v>
      </c>
      <c r="F208" s="11">
        <v>250</v>
      </c>
      <c r="G208" s="11">
        <v>230</v>
      </c>
      <c r="H208" s="12" t="s">
        <v>528</v>
      </c>
      <c r="I208" s="12" t="s">
        <v>519</v>
      </c>
      <c r="J208" s="13">
        <v>28699860</v>
      </c>
      <c r="K208" s="32">
        <v>28699860</v>
      </c>
      <c r="L208" s="32">
        <f t="shared" si="6"/>
        <v>0</v>
      </c>
      <c r="M208" s="17">
        <f t="shared" si="7"/>
        <v>1</v>
      </c>
      <c r="N208" s="15" t="s">
        <v>998</v>
      </c>
      <c r="O208" s="11" t="s">
        <v>1086</v>
      </c>
    </row>
    <row r="209" spans="1:15" ht="56.25" x14ac:dyDescent="0.15">
      <c r="A209" s="11" t="s">
        <v>740</v>
      </c>
      <c r="B209" s="11" t="s">
        <v>11</v>
      </c>
      <c r="C209" s="11" t="s">
        <v>10</v>
      </c>
      <c r="D209" s="11" t="s">
        <v>220</v>
      </c>
      <c r="E209" s="11" t="s">
        <v>463</v>
      </c>
      <c r="F209" s="11">
        <v>251</v>
      </c>
      <c r="G209" s="11">
        <v>231</v>
      </c>
      <c r="H209" s="12" t="s">
        <v>528</v>
      </c>
      <c r="I209" s="12" t="s">
        <v>519</v>
      </c>
      <c r="J209" s="13">
        <v>28699860</v>
      </c>
      <c r="K209" s="32">
        <v>24599880</v>
      </c>
      <c r="L209" s="32">
        <f t="shared" si="6"/>
        <v>4099980</v>
      </c>
      <c r="M209" s="17">
        <f t="shared" si="7"/>
        <v>0.8571428571428571</v>
      </c>
      <c r="N209" s="15" t="s">
        <v>999</v>
      </c>
      <c r="O209" s="11" t="s">
        <v>1086</v>
      </c>
    </row>
    <row r="210" spans="1:15" ht="56.25" x14ac:dyDescent="0.15">
      <c r="A210" s="11" t="s">
        <v>741</v>
      </c>
      <c r="B210" s="11" t="s">
        <v>11</v>
      </c>
      <c r="C210" s="11" t="s">
        <v>10</v>
      </c>
      <c r="D210" s="11" t="s">
        <v>221</v>
      </c>
      <c r="E210" s="11" t="s">
        <v>464</v>
      </c>
      <c r="F210" s="11">
        <v>252</v>
      </c>
      <c r="G210" s="11">
        <v>232</v>
      </c>
      <c r="H210" s="12" t="s">
        <v>528</v>
      </c>
      <c r="I210" s="12" t="s">
        <v>519</v>
      </c>
      <c r="J210" s="13">
        <v>28699860</v>
      </c>
      <c r="K210" s="32">
        <v>28699860</v>
      </c>
      <c r="L210" s="32">
        <f t="shared" si="6"/>
        <v>0</v>
      </c>
      <c r="M210" s="17">
        <f t="shared" si="7"/>
        <v>1</v>
      </c>
      <c r="N210" s="15" t="s">
        <v>1000</v>
      </c>
      <c r="O210" s="11" t="s">
        <v>1086</v>
      </c>
    </row>
    <row r="211" spans="1:15" ht="56.25" x14ac:dyDescent="0.15">
      <c r="A211" s="11" t="s">
        <v>742</v>
      </c>
      <c r="B211" s="11" t="s">
        <v>11</v>
      </c>
      <c r="C211" s="11" t="s">
        <v>10</v>
      </c>
      <c r="D211" s="11" t="s">
        <v>222</v>
      </c>
      <c r="E211" s="11" t="s">
        <v>465</v>
      </c>
      <c r="F211" s="11">
        <v>117</v>
      </c>
      <c r="G211" s="11">
        <v>235</v>
      </c>
      <c r="H211" s="12" t="s">
        <v>528</v>
      </c>
      <c r="I211" s="12" t="s">
        <v>519</v>
      </c>
      <c r="J211" s="13">
        <v>35967120</v>
      </c>
      <c r="K211" s="32">
        <v>35967120</v>
      </c>
      <c r="L211" s="32">
        <f t="shared" si="6"/>
        <v>0</v>
      </c>
      <c r="M211" s="17">
        <f t="shared" si="7"/>
        <v>1</v>
      </c>
      <c r="N211" s="15" t="s">
        <v>1001</v>
      </c>
      <c r="O211" s="11" t="s">
        <v>1086</v>
      </c>
    </row>
    <row r="212" spans="1:15" ht="78.75" x14ac:dyDescent="0.15">
      <c r="A212" s="11" t="s">
        <v>743</v>
      </c>
      <c r="B212" s="11" t="s">
        <v>11</v>
      </c>
      <c r="C212" s="11" t="s">
        <v>10</v>
      </c>
      <c r="D212" s="11" t="s">
        <v>223</v>
      </c>
      <c r="E212" s="11" t="s">
        <v>466</v>
      </c>
      <c r="F212" s="11" t="s">
        <v>1333</v>
      </c>
      <c r="G212" s="11" t="s">
        <v>1336</v>
      </c>
      <c r="H212" s="25">
        <v>44594</v>
      </c>
      <c r="I212" s="11" t="s">
        <v>1334</v>
      </c>
      <c r="J212" s="11" t="s">
        <v>1335</v>
      </c>
      <c r="K212" s="32">
        <v>366333333</v>
      </c>
      <c r="L212" s="32">
        <v>87500000</v>
      </c>
      <c r="M212" s="17">
        <v>0.76190476190476186</v>
      </c>
      <c r="N212" s="15" t="s">
        <v>1002</v>
      </c>
      <c r="O212" s="11" t="s">
        <v>1086</v>
      </c>
    </row>
    <row r="213" spans="1:15" ht="56.25" x14ac:dyDescent="0.15">
      <c r="A213" s="11" t="s">
        <v>744</v>
      </c>
      <c r="B213" s="11" t="s">
        <v>11</v>
      </c>
      <c r="C213" s="11" t="s">
        <v>10</v>
      </c>
      <c r="D213" s="11" t="s">
        <v>224</v>
      </c>
      <c r="E213" s="11" t="s">
        <v>467</v>
      </c>
      <c r="F213" s="11">
        <v>266</v>
      </c>
      <c r="G213" s="11">
        <v>239</v>
      </c>
      <c r="H213" s="12" t="s">
        <v>528</v>
      </c>
      <c r="I213" s="12" t="s">
        <v>519</v>
      </c>
      <c r="J213" s="13">
        <v>35967120</v>
      </c>
      <c r="K213" s="32">
        <v>35967120</v>
      </c>
      <c r="L213" s="32">
        <f t="shared" si="6"/>
        <v>0</v>
      </c>
      <c r="M213" s="17">
        <f t="shared" si="7"/>
        <v>1</v>
      </c>
      <c r="N213" s="15" t="s">
        <v>1003</v>
      </c>
      <c r="O213" s="11" t="s">
        <v>1086</v>
      </c>
    </row>
    <row r="214" spans="1:15" ht="56.25" x14ac:dyDescent="0.15">
      <c r="A214" s="11" t="s">
        <v>745</v>
      </c>
      <c r="B214" s="11" t="s">
        <v>11</v>
      </c>
      <c r="C214" s="11" t="s">
        <v>10</v>
      </c>
      <c r="D214" s="11" t="s">
        <v>225</v>
      </c>
      <c r="E214" s="11" t="s">
        <v>468</v>
      </c>
      <c r="F214" s="11">
        <v>263</v>
      </c>
      <c r="G214" s="11">
        <v>240</v>
      </c>
      <c r="H214" s="12" t="s">
        <v>528</v>
      </c>
      <c r="I214" s="12" t="s">
        <v>519</v>
      </c>
      <c r="J214" s="13">
        <v>19441800</v>
      </c>
      <c r="K214" s="32">
        <v>19441800</v>
      </c>
      <c r="L214" s="32">
        <f t="shared" si="6"/>
        <v>0</v>
      </c>
      <c r="M214" s="17">
        <f t="shared" si="7"/>
        <v>1</v>
      </c>
      <c r="N214" s="15" t="s">
        <v>1004</v>
      </c>
      <c r="O214" s="11" t="s">
        <v>1086</v>
      </c>
    </row>
    <row r="215" spans="1:15" ht="57.75" customHeight="1" x14ac:dyDescent="0.15">
      <c r="A215" s="11" t="s">
        <v>746</v>
      </c>
      <c r="B215" s="11" t="s">
        <v>11</v>
      </c>
      <c r="C215" s="11" t="s">
        <v>10</v>
      </c>
      <c r="D215" s="11" t="s">
        <v>226</v>
      </c>
      <c r="E215" s="11" t="s">
        <v>469</v>
      </c>
      <c r="F215" s="11">
        <v>267</v>
      </c>
      <c r="G215" s="11">
        <v>241</v>
      </c>
      <c r="H215" s="12" t="s">
        <v>528</v>
      </c>
      <c r="I215" s="12" t="s">
        <v>519</v>
      </c>
      <c r="J215" s="13">
        <v>28699860</v>
      </c>
      <c r="K215" s="32">
        <v>28699860</v>
      </c>
      <c r="L215" s="32">
        <f t="shared" si="6"/>
        <v>0</v>
      </c>
      <c r="M215" s="17">
        <f t="shared" si="7"/>
        <v>1</v>
      </c>
      <c r="N215" s="15" t="s">
        <v>1005</v>
      </c>
      <c r="O215" s="11" t="s">
        <v>1086</v>
      </c>
    </row>
    <row r="216" spans="1:15" ht="56.25" x14ac:dyDescent="0.15">
      <c r="A216" s="11" t="s">
        <v>747</v>
      </c>
      <c r="B216" s="11" t="s">
        <v>11</v>
      </c>
      <c r="C216" s="11" t="s">
        <v>10</v>
      </c>
      <c r="D216" s="11" t="s">
        <v>227</v>
      </c>
      <c r="E216" s="11" t="s">
        <v>470</v>
      </c>
      <c r="F216" s="11">
        <v>271</v>
      </c>
      <c r="G216" s="11">
        <v>237</v>
      </c>
      <c r="H216" s="12" t="s">
        <v>528</v>
      </c>
      <c r="I216" s="12" t="s">
        <v>519</v>
      </c>
      <c r="J216" s="13">
        <v>28699860</v>
      </c>
      <c r="K216" s="32">
        <v>28699860</v>
      </c>
      <c r="L216" s="32">
        <f t="shared" si="6"/>
        <v>0</v>
      </c>
      <c r="M216" s="17">
        <f t="shared" si="7"/>
        <v>1</v>
      </c>
      <c r="N216" s="15" t="s">
        <v>1006</v>
      </c>
      <c r="O216" s="11" t="s">
        <v>1086</v>
      </c>
    </row>
    <row r="217" spans="1:15" ht="56.25" x14ac:dyDescent="0.15">
      <c r="A217" s="11" t="s">
        <v>748</v>
      </c>
      <c r="B217" s="11" t="s">
        <v>11</v>
      </c>
      <c r="C217" s="11" t="s">
        <v>10</v>
      </c>
      <c r="D217" s="11" t="s">
        <v>228</v>
      </c>
      <c r="E217" s="11" t="s">
        <v>471</v>
      </c>
      <c r="F217" s="11">
        <v>270</v>
      </c>
      <c r="G217" s="11">
        <v>244</v>
      </c>
      <c r="H217" s="12" t="s">
        <v>528</v>
      </c>
      <c r="I217" s="12" t="s">
        <v>519</v>
      </c>
      <c r="J217" s="13">
        <v>35967120</v>
      </c>
      <c r="K217" s="32">
        <v>35967120</v>
      </c>
      <c r="L217" s="32">
        <f t="shared" si="6"/>
        <v>0</v>
      </c>
      <c r="M217" s="17">
        <f t="shared" si="7"/>
        <v>1</v>
      </c>
      <c r="N217" s="15" t="s">
        <v>1007</v>
      </c>
      <c r="O217" s="11" t="s">
        <v>1086</v>
      </c>
    </row>
    <row r="218" spans="1:15" ht="56.25" x14ac:dyDescent="0.15">
      <c r="A218" s="11" t="s">
        <v>749</v>
      </c>
      <c r="B218" s="11" t="s">
        <v>11</v>
      </c>
      <c r="C218" s="11" t="s">
        <v>10</v>
      </c>
      <c r="D218" s="11" t="s">
        <v>229</v>
      </c>
      <c r="E218" s="11" t="s">
        <v>472</v>
      </c>
      <c r="F218" s="11">
        <v>268</v>
      </c>
      <c r="G218" s="11">
        <v>242</v>
      </c>
      <c r="H218" s="12" t="s">
        <v>528</v>
      </c>
      <c r="I218" s="12" t="s">
        <v>519</v>
      </c>
      <c r="J218" s="13">
        <v>35967120</v>
      </c>
      <c r="K218" s="32">
        <v>35967120</v>
      </c>
      <c r="L218" s="32">
        <f t="shared" si="6"/>
        <v>0</v>
      </c>
      <c r="M218" s="17">
        <f t="shared" si="7"/>
        <v>1</v>
      </c>
      <c r="N218" s="15" t="s">
        <v>1008</v>
      </c>
      <c r="O218" s="11" t="s">
        <v>1086</v>
      </c>
    </row>
    <row r="219" spans="1:15" ht="56.25" x14ac:dyDescent="0.15">
      <c r="A219" s="11" t="s">
        <v>750</v>
      </c>
      <c r="B219" s="11" t="s">
        <v>11</v>
      </c>
      <c r="C219" s="11" t="s">
        <v>10</v>
      </c>
      <c r="D219" s="11" t="s">
        <v>230</v>
      </c>
      <c r="E219" s="11" t="s">
        <v>473</v>
      </c>
      <c r="F219" s="11">
        <v>244</v>
      </c>
      <c r="G219" s="11">
        <v>246</v>
      </c>
      <c r="H219" s="12" t="s">
        <v>528</v>
      </c>
      <c r="I219" s="12" t="s">
        <v>519</v>
      </c>
      <c r="J219" s="13">
        <v>19441800</v>
      </c>
      <c r="K219" s="32">
        <v>19441800</v>
      </c>
      <c r="L219" s="32">
        <f t="shared" si="6"/>
        <v>0</v>
      </c>
      <c r="M219" s="17">
        <f t="shared" si="7"/>
        <v>1</v>
      </c>
      <c r="N219" s="15" t="s">
        <v>1009</v>
      </c>
      <c r="O219" s="11" t="s">
        <v>1086</v>
      </c>
    </row>
    <row r="220" spans="1:15" ht="56.25" x14ac:dyDescent="0.15">
      <c r="A220" s="11" t="s">
        <v>751</v>
      </c>
      <c r="B220" s="11" t="s">
        <v>11</v>
      </c>
      <c r="C220" s="11" t="s">
        <v>10</v>
      </c>
      <c r="D220" s="11" t="s">
        <v>231</v>
      </c>
      <c r="E220" s="11" t="s">
        <v>474</v>
      </c>
      <c r="F220" s="11">
        <v>265</v>
      </c>
      <c r="G220" s="11">
        <v>252</v>
      </c>
      <c r="H220" s="12" t="s">
        <v>528</v>
      </c>
      <c r="I220" s="12" t="s">
        <v>519</v>
      </c>
      <c r="J220" s="13">
        <v>35967120</v>
      </c>
      <c r="K220" s="32">
        <v>35967120</v>
      </c>
      <c r="L220" s="32">
        <f t="shared" si="6"/>
        <v>0</v>
      </c>
      <c r="M220" s="17">
        <f t="shared" si="7"/>
        <v>1</v>
      </c>
      <c r="N220" s="15" t="s">
        <v>1010</v>
      </c>
      <c r="O220" s="11" t="s">
        <v>1086</v>
      </c>
    </row>
    <row r="221" spans="1:15" ht="56.25" x14ac:dyDescent="0.15">
      <c r="A221" s="11" t="s">
        <v>752</v>
      </c>
      <c r="B221" s="11" t="s">
        <v>11</v>
      </c>
      <c r="C221" s="11" t="s">
        <v>10</v>
      </c>
      <c r="D221" s="11" t="s">
        <v>232</v>
      </c>
      <c r="E221" s="11" t="s">
        <v>475</v>
      </c>
      <c r="F221" s="11">
        <v>264</v>
      </c>
      <c r="G221" s="11">
        <v>253</v>
      </c>
      <c r="H221" s="12" t="s">
        <v>528</v>
      </c>
      <c r="I221" s="12" t="s">
        <v>519</v>
      </c>
      <c r="J221" s="13">
        <v>35967120</v>
      </c>
      <c r="K221" s="32">
        <v>35967120</v>
      </c>
      <c r="L221" s="32">
        <f t="shared" si="6"/>
        <v>0</v>
      </c>
      <c r="M221" s="17">
        <f t="shared" si="7"/>
        <v>1</v>
      </c>
      <c r="N221" s="15" t="s">
        <v>1011</v>
      </c>
      <c r="O221" s="11" t="s">
        <v>1086</v>
      </c>
    </row>
    <row r="222" spans="1:15" ht="56.25" x14ac:dyDescent="0.15">
      <c r="A222" s="11" t="s">
        <v>753</v>
      </c>
      <c r="B222" s="11" t="s">
        <v>11</v>
      </c>
      <c r="C222" s="11" t="s">
        <v>10</v>
      </c>
      <c r="D222" s="11" t="s">
        <v>233</v>
      </c>
      <c r="E222" s="11" t="s">
        <v>476</v>
      </c>
      <c r="F222" s="11">
        <v>259</v>
      </c>
      <c r="G222" s="11">
        <v>247</v>
      </c>
      <c r="H222" s="12" t="s">
        <v>528</v>
      </c>
      <c r="I222" s="12" t="s">
        <v>532</v>
      </c>
      <c r="J222" s="13">
        <v>49694400</v>
      </c>
      <c r="K222" s="32">
        <v>46692030</v>
      </c>
      <c r="L222" s="32">
        <f t="shared" si="6"/>
        <v>3002370</v>
      </c>
      <c r="M222" s="17">
        <f t="shared" si="7"/>
        <v>0.93958333333333333</v>
      </c>
      <c r="N222" s="15" t="s">
        <v>1012</v>
      </c>
      <c r="O222" s="11" t="s">
        <v>1086</v>
      </c>
    </row>
    <row r="223" spans="1:15" ht="56.25" x14ac:dyDescent="0.15">
      <c r="A223" s="11" t="s">
        <v>754</v>
      </c>
      <c r="B223" s="11" t="s">
        <v>11</v>
      </c>
      <c r="C223" s="11" t="s">
        <v>10</v>
      </c>
      <c r="D223" s="11" t="s">
        <v>27</v>
      </c>
      <c r="E223" s="11" t="s">
        <v>477</v>
      </c>
      <c r="F223" s="11">
        <v>275</v>
      </c>
      <c r="G223" s="11">
        <v>251</v>
      </c>
      <c r="H223" s="12" t="s">
        <v>537</v>
      </c>
      <c r="I223" s="12" t="s">
        <v>538</v>
      </c>
      <c r="J223" s="18">
        <v>487000000</v>
      </c>
      <c r="K223" s="32">
        <v>482941664</v>
      </c>
      <c r="L223" s="32">
        <f t="shared" si="6"/>
        <v>4058336</v>
      </c>
      <c r="M223" s="17">
        <f t="shared" si="7"/>
        <v>0.99166666119096514</v>
      </c>
      <c r="N223" s="15" t="s">
        <v>1013</v>
      </c>
      <c r="O223" s="11" t="s">
        <v>1086</v>
      </c>
    </row>
    <row r="224" spans="1:15" ht="67.5" x14ac:dyDescent="0.15">
      <c r="A224" s="11" t="s">
        <v>755</v>
      </c>
      <c r="B224" s="11" t="s">
        <v>11</v>
      </c>
      <c r="C224" s="11" t="s">
        <v>10</v>
      </c>
      <c r="D224" s="11" t="s">
        <v>234</v>
      </c>
      <c r="E224" s="11" t="s">
        <v>478</v>
      </c>
      <c r="F224" s="11">
        <v>276</v>
      </c>
      <c r="G224" s="11">
        <v>254</v>
      </c>
      <c r="H224" s="12" t="s">
        <v>528</v>
      </c>
      <c r="I224" s="12" t="s">
        <v>519</v>
      </c>
      <c r="J224" s="13">
        <v>16213470</v>
      </c>
      <c r="K224" s="32">
        <v>16213470</v>
      </c>
      <c r="L224" s="32">
        <f t="shared" si="6"/>
        <v>0</v>
      </c>
      <c r="M224" s="17">
        <f t="shared" si="7"/>
        <v>1</v>
      </c>
      <c r="N224" s="15" t="s">
        <v>1014</v>
      </c>
      <c r="O224" s="11" t="s">
        <v>1086</v>
      </c>
    </row>
    <row r="225" spans="1:15" ht="67.5" x14ac:dyDescent="0.15">
      <c r="A225" s="11" t="s">
        <v>756</v>
      </c>
      <c r="B225" s="11" t="s">
        <v>11</v>
      </c>
      <c r="C225" s="11" t="s">
        <v>10</v>
      </c>
      <c r="D225" s="11" t="s">
        <v>235</v>
      </c>
      <c r="E225" s="11" t="s">
        <v>479</v>
      </c>
      <c r="F225" s="11" t="s">
        <v>1292</v>
      </c>
      <c r="G225" s="11" t="s">
        <v>1293</v>
      </c>
      <c r="H225" s="12" t="s">
        <v>528</v>
      </c>
      <c r="I225" s="23" t="s">
        <v>1152</v>
      </c>
      <c r="J225" s="13">
        <v>35967120</v>
      </c>
      <c r="K225" s="32">
        <v>35967120</v>
      </c>
      <c r="L225" s="32">
        <f t="shared" si="6"/>
        <v>0</v>
      </c>
      <c r="M225" s="17">
        <f t="shared" si="7"/>
        <v>1</v>
      </c>
      <c r="N225" s="15" t="s">
        <v>1015</v>
      </c>
      <c r="O225" s="11" t="s">
        <v>1086</v>
      </c>
    </row>
    <row r="226" spans="1:15" ht="67.5" x14ac:dyDescent="0.15">
      <c r="A226" s="11" t="s">
        <v>757</v>
      </c>
      <c r="B226" s="11" t="s">
        <v>11</v>
      </c>
      <c r="C226" s="11" t="s">
        <v>10</v>
      </c>
      <c r="D226" s="11" t="s">
        <v>236</v>
      </c>
      <c r="E226" s="11" t="s">
        <v>480</v>
      </c>
      <c r="F226" s="11">
        <v>279</v>
      </c>
      <c r="G226" s="11">
        <v>257</v>
      </c>
      <c r="H226" s="12" t="s">
        <v>528</v>
      </c>
      <c r="I226" s="12" t="s">
        <v>519</v>
      </c>
      <c r="J226" s="13">
        <v>35967120</v>
      </c>
      <c r="K226" s="32">
        <v>35967120</v>
      </c>
      <c r="L226" s="32">
        <f t="shared" si="6"/>
        <v>0</v>
      </c>
      <c r="M226" s="17">
        <f t="shared" si="7"/>
        <v>1</v>
      </c>
      <c r="N226" s="15" t="s">
        <v>1016</v>
      </c>
      <c r="O226" s="11" t="s">
        <v>1086</v>
      </c>
    </row>
    <row r="227" spans="1:15" ht="56.25" x14ac:dyDescent="0.15">
      <c r="A227" s="11" t="s">
        <v>758</v>
      </c>
      <c r="B227" s="11" t="s">
        <v>11</v>
      </c>
      <c r="C227" s="11" t="s">
        <v>10</v>
      </c>
      <c r="D227" s="11" t="s">
        <v>237</v>
      </c>
      <c r="E227" s="11" t="s">
        <v>481</v>
      </c>
      <c r="F227" s="11">
        <v>288</v>
      </c>
      <c r="G227" s="11">
        <v>259</v>
      </c>
      <c r="H227" s="12" t="s">
        <v>528</v>
      </c>
      <c r="I227" s="12" t="s">
        <v>519</v>
      </c>
      <c r="J227" s="13">
        <v>28699860</v>
      </c>
      <c r="K227" s="32">
        <v>28699860</v>
      </c>
      <c r="L227" s="32">
        <f t="shared" si="6"/>
        <v>0</v>
      </c>
      <c r="M227" s="17">
        <f t="shared" si="7"/>
        <v>1</v>
      </c>
      <c r="N227" s="15" t="s">
        <v>1017</v>
      </c>
      <c r="O227" s="11" t="s">
        <v>1086</v>
      </c>
    </row>
    <row r="228" spans="1:15" ht="56.25" x14ac:dyDescent="0.15">
      <c r="A228" s="11" t="s">
        <v>759</v>
      </c>
      <c r="B228" s="11" t="s">
        <v>11</v>
      </c>
      <c r="C228" s="11" t="s">
        <v>10</v>
      </c>
      <c r="D228" s="11" t="s">
        <v>238</v>
      </c>
      <c r="E228" s="11" t="s">
        <v>482</v>
      </c>
      <c r="F228" s="11">
        <v>301</v>
      </c>
      <c r="G228" s="11">
        <v>260</v>
      </c>
      <c r="H228" s="12" t="s">
        <v>528</v>
      </c>
      <c r="I228" s="12" t="s">
        <v>519</v>
      </c>
      <c r="J228" s="13">
        <v>46660110</v>
      </c>
      <c r="K228" s="32">
        <v>46660110</v>
      </c>
      <c r="L228" s="32">
        <f t="shared" si="6"/>
        <v>0</v>
      </c>
      <c r="M228" s="17">
        <f t="shared" si="7"/>
        <v>1</v>
      </c>
      <c r="N228" s="15" t="s">
        <v>1018</v>
      </c>
      <c r="O228" s="11" t="s">
        <v>1086</v>
      </c>
    </row>
    <row r="229" spans="1:15" ht="90" x14ac:dyDescent="0.15">
      <c r="A229" s="11" t="s">
        <v>760</v>
      </c>
      <c r="B229" s="11" t="s">
        <v>11</v>
      </c>
      <c r="C229" s="11" t="s">
        <v>10</v>
      </c>
      <c r="D229" s="11" t="s">
        <v>32</v>
      </c>
      <c r="E229" s="11" t="s">
        <v>483</v>
      </c>
      <c r="F229" s="11">
        <v>277</v>
      </c>
      <c r="G229" s="11">
        <v>249</v>
      </c>
      <c r="H229" s="12" t="s">
        <v>528</v>
      </c>
      <c r="I229" s="12" t="s">
        <v>519</v>
      </c>
      <c r="J229" s="13">
        <v>19441800</v>
      </c>
      <c r="K229" s="32">
        <v>19441800</v>
      </c>
      <c r="L229" s="32">
        <f t="shared" si="6"/>
        <v>0</v>
      </c>
      <c r="M229" s="17">
        <f t="shared" si="7"/>
        <v>1</v>
      </c>
      <c r="N229" s="15" t="s">
        <v>1019</v>
      </c>
      <c r="O229" s="11" t="s">
        <v>1086</v>
      </c>
    </row>
    <row r="230" spans="1:15" ht="56.25" x14ac:dyDescent="0.15">
      <c r="A230" s="11" t="s">
        <v>761</v>
      </c>
      <c r="B230" s="11" t="s">
        <v>11</v>
      </c>
      <c r="C230" s="11" t="s">
        <v>10</v>
      </c>
      <c r="D230" s="11" t="s">
        <v>239</v>
      </c>
      <c r="E230" s="11" t="s">
        <v>484</v>
      </c>
      <c r="F230" s="11">
        <v>303</v>
      </c>
      <c r="G230" s="11">
        <v>261</v>
      </c>
      <c r="H230" s="12" t="s">
        <v>528</v>
      </c>
      <c r="I230" s="12" t="s">
        <v>519</v>
      </c>
      <c r="J230" s="13">
        <v>46660110</v>
      </c>
      <c r="K230" s="32">
        <v>46660108</v>
      </c>
      <c r="L230" s="32">
        <f t="shared" si="6"/>
        <v>2</v>
      </c>
      <c r="M230" s="17">
        <f t="shared" si="7"/>
        <v>0.99999995713683487</v>
      </c>
      <c r="N230" s="15" t="s">
        <v>1020</v>
      </c>
      <c r="O230" s="11" t="s">
        <v>1086</v>
      </c>
    </row>
    <row r="231" spans="1:15" ht="101.25" x14ac:dyDescent="0.15">
      <c r="A231" s="11" t="s">
        <v>798</v>
      </c>
      <c r="B231" s="11" t="s">
        <v>11</v>
      </c>
      <c r="C231" s="11" t="s">
        <v>10</v>
      </c>
      <c r="D231" s="11" t="s">
        <v>800</v>
      </c>
      <c r="E231" s="11" t="s">
        <v>799</v>
      </c>
      <c r="F231" s="11">
        <v>281</v>
      </c>
      <c r="G231" s="11">
        <v>262</v>
      </c>
      <c r="H231" s="12" t="s">
        <v>528</v>
      </c>
      <c r="I231" s="14">
        <v>44804</v>
      </c>
      <c r="J231" s="13">
        <v>46660110</v>
      </c>
      <c r="K231" s="32">
        <v>46660110</v>
      </c>
      <c r="L231" s="32">
        <f t="shared" si="6"/>
        <v>0</v>
      </c>
      <c r="M231" s="17">
        <f t="shared" si="7"/>
        <v>1</v>
      </c>
      <c r="N231" s="15" t="s">
        <v>1021</v>
      </c>
      <c r="O231" s="11" t="s">
        <v>1086</v>
      </c>
    </row>
    <row r="232" spans="1:15" ht="56.25" x14ac:dyDescent="0.15">
      <c r="A232" s="11" t="s">
        <v>762</v>
      </c>
      <c r="B232" s="11" t="s">
        <v>11</v>
      </c>
      <c r="C232" s="11" t="s">
        <v>10</v>
      </c>
      <c r="D232" s="11" t="s">
        <v>240</v>
      </c>
      <c r="E232" s="11" t="s">
        <v>485</v>
      </c>
      <c r="F232" s="11">
        <v>311</v>
      </c>
      <c r="G232" s="11">
        <v>274</v>
      </c>
      <c r="H232" s="12" t="s">
        <v>528</v>
      </c>
      <c r="I232" s="12" t="s">
        <v>519</v>
      </c>
      <c r="J232" s="13">
        <v>35967120</v>
      </c>
      <c r="K232" s="32">
        <v>35967120</v>
      </c>
      <c r="L232" s="32">
        <f t="shared" si="6"/>
        <v>0</v>
      </c>
      <c r="M232" s="17">
        <f t="shared" si="7"/>
        <v>1</v>
      </c>
      <c r="N232" s="15" t="s">
        <v>1022</v>
      </c>
      <c r="O232" s="11" t="s">
        <v>1086</v>
      </c>
    </row>
    <row r="233" spans="1:15" ht="56.25" x14ac:dyDescent="0.15">
      <c r="A233" s="11" t="s">
        <v>763</v>
      </c>
      <c r="B233" s="11" t="s">
        <v>11</v>
      </c>
      <c r="C233" s="11" t="s">
        <v>10</v>
      </c>
      <c r="D233" s="11" t="s">
        <v>241</v>
      </c>
      <c r="E233" s="11" t="s">
        <v>486</v>
      </c>
      <c r="F233" s="11">
        <v>300</v>
      </c>
      <c r="G233" s="11">
        <v>264</v>
      </c>
      <c r="H233" s="12" t="s">
        <v>528</v>
      </c>
      <c r="I233" s="12" t="s">
        <v>519</v>
      </c>
      <c r="J233" s="13">
        <v>46660110</v>
      </c>
      <c r="K233" s="32">
        <v>46660110</v>
      </c>
      <c r="L233" s="32">
        <f t="shared" si="6"/>
        <v>0</v>
      </c>
      <c r="M233" s="17">
        <f t="shared" si="7"/>
        <v>1</v>
      </c>
      <c r="N233" s="15" t="s">
        <v>1023</v>
      </c>
      <c r="O233" s="11" t="s">
        <v>1086</v>
      </c>
    </row>
    <row r="234" spans="1:15" ht="56.25" x14ac:dyDescent="0.15">
      <c r="A234" s="11" t="s">
        <v>764</v>
      </c>
      <c r="B234" s="11" t="s">
        <v>11</v>
      </c>
      <c r="C234" s="11" t="s">
        <v>10</v>
      </c>
      <c r="D234" s="11" t="s">
        <v>242</v>
      </c>
      <c r="E234" s="11" t="s">
        <v>487</v>
      </c>
      <c r="F234" s="11">
        <v>313</v>
      </c>
      <c r="G234" s="11">
        <v>250</v>
      </c>
      <c r="H234" s="12" t="s">
        <v>528</v>
      </c>
      <c r="I234" s="12" t="s">
        <v>519</v>
      </c>
      <c r="J234" s="13">
        <v>35967120</v>
      </c>
      <c r="K234" s="32">
        <v>35967120</v>
      </c>
      <c r="L234" s="32">
        <f t="shared" si="6"/>
        <v>0</v>
      </c>
      <c r="M234" s="17">
        <f t="shared" si="7"/>
        <v>1</v>
      </c>
      <c r="N234" s="15" t="s">
        <v>1024</v>
      </c>
      <c r="O234" s="11" t="s">
        <v>1086</v>
      </c>
    </row>
    <row r="235" spans="1:15" ht="56.25" x14ac:dyDescent="0.15">
      <c r="A235" s="11" t="s">
        <v>765</v>
      </c>
      <c r="B235" s="11" t="s">
        <v>11</v>
      </c>
      <c r="C235" s="11" t="s">
        <v>10</v>
      </c>
      <c r="D235" s="11" t="s">
        <v>243</v>
      </c>
      <c r="E235" s="11" t="s">
        <v>488</v>
      </c>
      <c r="F235" s="11">
        <v>299</v>
      </c>
      <c r="G235" s="11">
        <v>288</v>
      </c>
      <c r="H235" s="12" t="s">
        <v>528</v>
      </c>
      <c r="I235" s="12" t="s">
        <v>519</v>
      </c>
      <c r="J235" s="13">
        <v>46660110</v>
      </c>
      <c r="K235" s="32">
        <v>46660110</v>
      </c>
      <c r="L235" s="32">
        <f t="shared" si="6"/>
        <v>0</v>
      </c>
      <c r="M235" s="17">
        <f t="shared" si="7"/>
        <v>1</v>
      </c>
      <c r="N235" s="15" t="s">
        <v>1025</v>
      </c>
      <c r="O235" s="11" t="s">
        <v>1086</v>
      </c>
    </row>
    <row r="236" spans="1:15" ht="56.25" x14ac:dyDescent="0.15">
      <c r="A236" s="11" t="s">
        <v>766</v>
      </c>
      <c r="B236" s="11" t="s">
        <v>11</v>
      </c>
      <c r="C236" s="11" t="s">
        <v>10</v>
      </c>
      <c r="D236" s="11" t="s">
        <v>26</v>
      </c>
      <c r="E236" s="11" t="s">
        <v>489</v>
      </c>
      <c r="F236" s="11" t="s">
        <v>1116</v>
      </c>
      <c r="G236" s="11" t="s">
        <v>1115</v>
      </c>
      <c r="H236" s="12" t="s">
        <v>528</v>
      </c>
      <c r="I236" s="14">
        <v>44751</v>
      </c>
      <c r="J236" s="13">
        <v>27232248</v>
      </c>
      <c r="K236" s="32">
        <v>27232248</v>
      </c>
      <c r="L236" s="32">
        <f t="shared" si="6"/>
        <v>0</v>
      </c>
      <c r="M236" s="17">
        <f t="shared" si="7"/>
        <v>1</v>
      </c>
      <c r="N236" s="15" t="s">
        <v>1026</v>
      </c>
      <c r="O236" s="11" t="s">
        <v>1086</v>
      </c>
    </row>
    <row r="237" spans="1:15" ht="90" x14ac:dyDescent="0.15">
      <c r="A237" s="11" t="s">
        <v>767</v>
      </c>
      <c r="B237" s="11" t="s">
        <v>11</v>
      </c>
      <c r="C237" s="11" t="s">
        <v>10</v>
      </c>
      <c r="D237" s="11" t="s">
        <v>244</v>
      </c>
      <c r="E237" s="11" t="s">
        <v>490</v>
      </c>
      <c r="F237" s="11" t="s">
        <v>1114</v>
      </c>
      <c r="G237" s="11" t="s">
        <v>1113</v>
      </c>
      <c r="H237" s="12" t="s">
        <v>528</v>
      </c>
      <c r="I237" s="14">
        <v>44750</v>
      </c>
      <c r="J237" s="13">
        <v>27060976</v>
      </c>
      <c r="K237" s="32">
        <v>27060976</v>
      </c>
      <c r="L237" s="32">
        <f t="shared" si="6"/>
        <v>0</v>
      </c>
      <c r="M237" s="17">
        <f t="shared" si="7"/>
        <v>1</v>
      </c>
      <c r="N237" s="15" t="s">
        <v>1027</v>
      </c>
      <c r="O237" s="11" t="s">
        <v>1086</v>
      </c>
    </row>
    <row r="238" spans="1:15" ht="78.75" x14ac:dyDescent="0.15">
      <c r="A238" s="11" t="s">
        <v>768</v>
      </c>
      <c r="B238" s="11" t="s">
        <v>11</v>
      </c>
      <c r="C238" s="11" t="s">
        <v>10</v>
      </c>
      <c r="D238" s="11" t="s">
        <v>245</v>
      </c>
      <c r="E238" s="11" t="s">
        <v>491</v>
      </c>
      <c r="F238" s="11" t="s">
        <v>1294</v>
      </c>
      <c r="G238" s="11" t="s">
        <v>1295</v>
      </c>
      <c r="H238" s="12" t="s">
        <v>528</v>
      </c>
      <c r="I238" s="23" t="s">
        <v>1152</v>
      </c>
      <c r="J238" s="13">
        <v>28699860</v>
      </c>
      <c r="K238" s="32">
        <v>28699860</v>
      </c>
      <c r="L238" s="32">
        <f t="shared" si="6"/>
        <v>0</v>
      </c>
      <c r="M238" s="17">
        <f t="shared" si="7"/>
        <v>1</v>
      </c>
      <c r="N238" s="15" t="s">
        <v>1028</v>
      </c>
      <c r="O238" s="11" t="s">
        <v>1086</v>
      </c>
    </row>
    <row r="239" spans="1:15" ht="56.25" x14ac:dyDescent="0.15">
      <c r="A239" s="11" t="s">
        <v>769</v>
      </c>
      <c r="B239" s="11" t="s">
        <v>11</v>
      </c>
      <c r="C239" s="11" t="s">
        <v>10</v>
      </c>
      <c r="D239" s="11" t="s">
        <v>246</v>
      </c>
      <c r="E239" s="11" t="s">
        <v>492</v>
      </c>
      <c r="F239" s="11" t="s">
        <v>1118</v>
      </c>
      <c r="G239" s="11" t="s">
        <v>1117</v>
      </c>
      <c r="H239" s="12" t="s">
        <v>528</v>
      </c>
      <c r="I239" s="14">
        <v>44751</v>
      </c>
      <c r="J239" s="13">
        <v>27232248</v>
      </c>
      <c r="K239" s="32">
        <v>27232248</v>
      </c>
      <c r="L239" s="32">
        <f t="shared" si="6"/>
        <v>0</v>
      </c>
      <c r="M239" s="17">
        <f t="shared" si="7"/>
        <v>1</v>
      </c>
      <c r="N239" s="15" t="s">
        <v>1029</v>
      </c>
      <c r="O239" s="11" t="s">
        <v>1086</v>
      </c>
    </row>
    <row r="240" spans="1:15" ht="56.25" x14ac:dyDescent="0.15">
      <c r="A240" s="11" t="s">
        <v>770</v>
      </c>
      <c r="B240" s="11" t="s">
        <v>11</v>
      </c>
      <c r="C240" s="11" t="s">
        <v>10</v>
      </c>
      <c r="D240" s="11" t="s">
        <v>28</v>
      </c>
      <c r="E240" s="11" t="s">
        <v>493</v>
      </c>
      <c r="F240" s="11" t="s">
        <v>1120</v>
      </c>
      <c r="G240" s="11" t="s">
        <v>1119</v>
      </c>
      <c r="H240" s="12" t="s">
        <v>528</v>
      </c>
      <c r="I240" s="14">
        <v>44751</v>
      </c>
      <c r="J240" s="13">
        <v>14720220</v>
      </c>
      <c r="K240" s="32">
        <v>14720220</v>
      </c>
      <c r="L240" s="32">
        <f t="shared" si="6"/>
        <v>0</v>
      </c>
      <c r="M240" s="17">
        <f t="shared" si="7"/>
        <v>1</v>
      </c>
      <c r="N240" s="15" t="s">
        <v>1030</v>
      </c>
      <c r="O240" s="11" t="s">
        <v>1086</v>
      </c>
    </row>
    <row r="241" spans="1:15" ht="67.5" x14ac:dyDescent="0.15">
      <c r="A241" s="11" t="s">
        <v>771</v>
      </c>
      <c r="B241" s="11" t="s">
        <v>11</v>
      </c>
      <c r="C241" s="11" t="s">
        <v>10</v>
      </c>
      <c r="D241" s="11" t="s">
        <v>247</v>
      </c>
      <c r="E241" s="11" t="s">
        <v>494</v>
      </c>
      <c r="F241" s="11" t="s">
        <v>1297</v>
      </c>
      <c r="G241" s="11" t="s">
        <v>1296</v>
      </c>
      <c r="H241" s="12" t="s">
        <v>528</v>
      </c>
      <c r="I241" s="23" t="s">
        <v>1152</v>
      </c>
      <c r="J241" s="13">
        <v>35967120</v>
      </c>
      <c r="K241" s="32">
        <v>35967120</v>
      </c>
      <c r="L241" s="32">
        <f t="shared" si="6"/>
        <v>0</v>
      </c>
      <c r="M241" s="17">
        <f t="shared" si="7"/>
        <v>1</v>
      </c>
      <c r="N241" s="15" t="s">
        <v>1031</v>
      </c>
      <c r="O241" s="11" t="s">
        <v>1086</v>
      </c>
    </row>
    <row r="242" spans="1:15" ht="56.25" x14ac:dyDescent="0.15">
      <c r="A242" s="11" t="s">
        <v>772</v>
      </c>
      <c r="B242" s="11" t="s">
        <v>11</v>
      </c>
      <c r="C242" s="11" t="s">
        <v>10</v>
      </c>
      <c r="D242" s="11" t="s">
        <v>1068</v>
      </c>
      <c r="E242" s="11" t="s">
        <v>495</v>
      </c>
      <c r="F242" s="11">
        <v>231</v>
      </c>
      <c r="G242" s="11">
        <v>349</v>
      </c>
      <c r="H242" s="12" t="s">
        <v>528</v>
      </c>
      <c r="I242" s="12" t="s">
        <v>519</v>
      </c>
      <c r="J242" s="13">
        <v>39772189</v>
      </c>
      <c r="K242" s="32">
        <v>39549998</v>
      </c>
      <c r="L242" s="32">
        <f t="shared" si="6"/>
        <v>222191</v>
      </c>
      <c r="M242" s="17">
        <f t="shared" si="7"/>
        <v>0.994413407821229</v>
      </c>
      <c r="N242" s="15" t="s">
        <v>1032</v>
      </c>
      <c r="O242" s="11" t="s">
        <v>1086</v>
      </c>
    </row>
    <row r="243" spans="1:15" ht="56.25" x14ac:dyDescent="0.15">
      <c r="A243" s="11" t="s">
        <v>773</v>
      </c>
      <c r="B243" s="11" t="s">
        <v>11</v>
      </c>
      <c r="C243" s="11" t="s">
        <v>10</v>
      </c>
      <c r="D243" s="11" t="s">
        <v>248</v>
      </c>
      <c r="E243" s="11" t="s">
        <v>496</v>
      </c>
      <c r="F243" s="11">
        <v>310</v>
      </c>
      <c r="G243" s="11">
        <v>273</v>
      </c>
      <c r="H243" s="12" t="s">
        <v>528</v>
      </c>
      <c r="I243" s="12" t="s">
        <v>519</v>
      </c>
      <c r="J243" s="13">
        <v>35967120</v>
      </c>
      <c r="K243" s="32">
        <v>35967120</v>
      </c>
      <c r="L243" s="32">
        <f t="shared" si="6"/>
        <v>0</v>
      </c>
      <c r="M243" s="17">
        <f t="shared" si="7"/>
        <v>1</v>
      </c>
      <c r="N243" s="15" t="s">
        <v>1033</v>
      </c>
      <c r="O243" s="11" t="s">
        <v>1086</v>
      </c>
    </row>
    <row r="244" spans="1:15" ht="56.25" x14ac:dyDescent="0.15">
      <c r="A244" s="11" t="s">
        <v>774</v>
      </c>
      <c r="B244" s="11" t="s">
        <v>11</v>
      </c>
      <c r="C244" s="11" t="s">
        <v>10</v>
      </c>
      <c r="D244" s="11" t="s">
        <v>249</v>
      </c>
      <c r="E244" s="11" t="s">
        <v>497</v>
      </c>
      <c r="F244" s="11">
        <v>309</v>
      </c>
      <c r="G244" s="11">
        <v>271</v>
      </c>
      <c r="H244" s="12" t="s">
        <v>528</v>
      </c>
      <c r="I244" s="12" t="s">
        <v>519</v>
      </c>
      <c r="J244" s="13">
        <v>35967120</v>
      </c>
      <c r="K244" s="32">
        <v>35967120</v>
      </c>
      <c r="L244" s="32">
        <f t="shared" si="6"/>
        <v>0</v>
      </c>
      <c r="M244" s="17">
        <f t="shared" si="7"/>
        <v>1</v>
      </c>
      <c r="N244" s="15" t="s">
        <v>1034</v>
      </c>
      <c r="O244" s="11" t="s">
        <v>1086</v>
      </c>
    </row>
    <row r="245" spans="1:15" ht="56.25" x14ac:dyDescent="0.15">
      <c r="A245" s="11" t="s">
        <v>775</v>
      </c>
      <c r="B245" s="11" t="s">
        <v>11</v>
      </c>
      <c r="C245" s="11" t="s">
        <v>10</v>
      </c>
      <c r="D245" s="11" t="s">
        <v>250</v>
      </c>
      <c r="E245" s="11" t="s">
        <v>498</v>
      </c>
      <c r="F245" s="11">
        <v>306</v>
      </c>
      <c r="G245" s="11">
        <v>272</v>
      </c>
      <c r="H245" s="12" t="s">
        <v>528</v>
      </c>
      <c r="I245" s="12" t="s">
        <v>519</v>
      </c>
      <c r="J245" s="13">
        <v>28699860</v>
      </c>
      <c r="K245" s="32">
        <v>20226568</v>
      </c>
      <c r="L245" s="32">
        <f t="shared" si="6"/>
        <v>8473292</v>
      </c>
      <c r="M245" s="17">
        <f t="shared" si="7"/>
        <v>0.70476190476190481</v>
      </c>
      <c r="N245" s="15" t="s">
        <v>1035</v>
      </c>
      <c r="O245" s="11" t="s">
        <v>1086</v>
      </c>
    </row>
    <row r="246" spans="1:15" ht="56.25" x14ac:dyDescent="0.15">
      <c r="A246" s="11" t="s">
        <v>776</v>
      </c>
      <c r="B246" s="11" t="s">
        <v>11</v>
      </c>
      <c r="C246" s="11" t="s">
        <v>10</v>
      </c>
      <c r="D246" s="11" t="s">
        <v>251</v>
      </c>
      <c r="E246" s="11" t="s">
        <v>499</v>
      </c>
      <c r="F246" s="11">
        <v>308</v>
      </c>
      <c r="G246" s="11">
        <v>276</v>
      </c>
      <c r="H246" s="12" t="s">
        <v>528</v>
      </c>
      <c r="I246" s="12" t="s">
        <v>519</v>
      </c>
      <c r="J246" s="13">
        <v>46660110</v>
      </c>
      <c r="K246" s="32">
        <v>46660110</v>
      </c>
      <c r="L246" s="32">
        <f t="shared" si="6"/>
        <v>0</v>
      </c>
      <c r="M246" s="17">
        <f t="shared" si="7"/>
        <v>1</v>
      </c>
      <c r="N246" s="15" t="s">
        <v>1036</v>
      </c>
      <c r="O246" s="11" t="s">
        <v>1086</v>
      </c>
    </row>
    <row r="247" spans="1:15" ht="56.25" x14ac:dyDescent="0.15">
      <c r="A247" s="11" t="s">
        <v>777</v>
      </c>
      <c r="B247" s="11" t="s">
        <v>11</v>
      </c>
      <c r="C247" s="11" t="s">
        <v>10</v>
      </c>
      <c r="D247" s="11" t="s">
        <v>252</v>
      </c>
      <c r="E247" s="11" t="s">
        <v>500</v>
      </c>
      <c r="F247" s="11">
        <v>307</v>
      </c>
      <c r="G247" s="11">
        <v>278</v>
      </c>
      <c r="H247" s="12" t="s">
        <v>528</v>
      </c>
      <c r="I247" s="12" t="s">
        <v>519</v>
      </c>
      <c r="J247" s="13">
        <v>28699860</v>
      </c>
      <c r="K247" s="32">
        <v>28699860</v>
      </c>
      <c r="L247" s="32">
        <f t="shared" si="6"/>
        <v>0</v>
      </c>
      <c r="M247" s="17">
        <f t="shared" si="7"/>
        <v>1</v>
      </c>
      <c r="N247" s="15" t="s">
        <v>1037</v>
      </c>
      <c r="O247" s="11" t="s">
        <v>1086</v>
      </c>
    </row>
    <row r="248" spans="1:15" ht="56.25" x14ac:dyDescent="0.15">
      <c r="A248" s="11" t="s">
        <v>778</v>
      </c>
      <c r="B248" s="11" t="s">
        <v>11</v>
      </c>
      <c r="C248" s="11" t="s">
        <v>10</v>
      </c>
      <c r="D248" s="11" t="s">
        <v>253</v>
      </c>
      <c r="E248" s="11" t="s">
        <v>501</v>
      </c>
      <c r="F248" s="11">
        <v>305</v>
      </c>
      <c r="G248" s="11">
        <v>287</v>
      </c>
      <c r="H248" s="12" t="s">
        <v>528</v>
      </c>
      <c r="I248" s="12" t="s">
        <v>519</v>
      </c>
      <c r="J248" s="13">
        <v>46660110</v>
      </c>
      <c r="K248" s="32">
        <v>46660110</v>
      </c>
      <c r="L248" s="32">
        <f t="shared" si="6"/>
        <v>0</v>
      </c>
      <c r="M248" s="17">
        <f t="shared" si="7"/>
        <v>1</v>
      </c>
      <c r="N248" s="15" t="s">
        <v>1038</v>
      </c>
      <c r="O248" s="11" t="s">
        <v>1086</v>
      </c>
    </row>
    <row r="249" spans="1:15" ht="67.5" x14ac:dyDescent="0.15">
      <c r="A249" s="11" t="s">
        <v>779</v>
      </c>
      <c r="B249" s="11" t="s">
        <v>11</v>
      </c>
      <c r="C249" s="11" t="s">
        <v>10</v>
      </c>
      <c r="D249" s="11" t="s">
        <v>254</v>
      </c>
      <c r="E249" s="11" t="s">
        <v>502</v>
      </c>
      <c r="F249" s="11" t="s">
        <v>1299</v>
      </c>
      <c r="G249" s="11" t="s">
        <v>1298</v>
      </c>
      <c r="H249" s="12" t="s">
        <v>528</v>
      </c>
      <c r="I249" s="23" t="s">
        <v>1152</v>
      </c>
      <c r="J249" s="13">
        <v>35967120</v>
      </c>
      <c r="K249" s="32">
        <v>35967120</v>
      </c>
      <c r="L249" s="32">
        <f t="shared" si="6"/>
        <v>0</v>
      </c>
      <c r="M249" s="17">
        <f t="shared" si="7"/>
        <v>1</v>
      </c>
      <c r="N249" s="15" t="s">
        <v>1039</v>
      </c>
      <c r="O249" s="11" t="s">
        <v>1339</v>
      </c>
    </row>
    <row r="250" spans="1:15" ht="56.25" x14ac:dyDescent="0.15">
      <c r="A250" s="11" t="s">
        <v>780</v>
      </c>
      <c r="B250" s="11" t="s">
        <v>11</v>
      </c>
      <c r="C250" s="11" t="s">
        <v>10</v>
      </c>
      <c r="D250" s="11" t="s">
        <v>255</v>
      </c>
      <c r="E250" s="11" t="s">
        <v>503</v>
      </c>
      <c r="F250" s="11">
        <v>304</v>
      </c>
      <c r="G250" s="11">
        <v>277</v>
      </c>
      <c r="H250" s="12" t="s">
        <v>528</v>
      </c>
      <c r="I250" s="12" t="s">
        <v>519</v>
      </c>
      <c r="J250" s="13">
        <v>46660110</v>
      </c>
      <c r="K250" s="32">
        <v>46660110</v>
      </c>
      <c r="L250" s="32">
        <f t="shared" si="6"/>
        <v>0</v>
      </c>
      <c r="M250" s="17">
        <f t="shared" si="7"/>
        <v>1</v>
      </c>
      <c r="N250" s="15" t="s">
        <v>1040</v>
      </c>
      <c r="O250" s="11" t="s">
        <v>1086</v>
      </c>
    </row>
    <row r="251" spans="1:15" ht="90" x14ac:dyDescent="0.15">
      <c r="A251" s="11" t="s">
        <v>781</v>
      </c>
      <c r="B251" s="11" t="s">
        <v>11</v>
      </c>
      <c r="C251" s="11" t="s">
        <v>10</v>
      </c>
      <c r="D251" s="11" t="s">
        <v>1099</v>
      </c>
      <c r="E251" s="11" t="s">
        <v>504</v>
      </c>
      <c r="F251" s="11" t="s">
        <v>1121</v>
      </c>
      <c r="G251" s="11" t="s">
        <v>1122</v>
      </c>
      <c r="H251" s="12" t="s">
        <v>528</v>
      </c>
      <c r="I251" s="12" t="s">
        <v>539</v>
      </c>
      <c r="J251" s="13">
        <v>8332200</v>
      </c>
      <c r="K251" s="32">
        <v>8332200</v>
      </c>
      <c r="L251" s="32">
        <f t="shared" si="6"/>
        <v>0</v>
      </c>
      <c r="M251" s="17">
        <f t="shared" si="7"/>
        <v>1</v>
      </c>
      <c r="N251" s="15" t="s">
        <v>1041</v>
      </c>
      <c r="O251" s="11" t="s">
        <v>1086</v>
      </c>
    </row>
    <row r="252" spans="1:15" ht="56.25" x14ac:dyDescent="0.15">
      <c r="A252" s="11" t="s">
        <v>782</v>
      </c>
      <c r="B252" s="11" t="s">
        <v>11</v>
      </c>
      <c r="C252" s="11" t="s">
        <v>10</v>
      </c>
      <c r="D252" s="11" t="s">
        <v>256</v>
      </c>
      <c r="E252" s="11" t="s">
        <v>505</v>
      </c>
      <c r="F252" s="11">
        <v>232</v>
      </c>
      <c r="G252" s="11">
        <v>290</v>
      </c>
      <c r="H252" s="12" t="s">
        <v>528</v>
      </c>
      <c r="I252" s="12" t="s">
        <v>519</v>
      </c>
      <c r="J252" s="13">
        <v>35967120</v>
      </c>
      <c r="K252" s="32">
        <v>35967120</v>
      </c>
      <c r="L252" s="32">
        <f t="shared" si="6"/>
        <v>0</v>
      </c>
      <c r="M252" s="17">
        <f t="shared" si="7"/>
        <v>1</v>
      </c>
      <c r="N252" s="15" t="s">
        <v>1042</v>
      </c>
      <c r="O252" s="11" t="s">
        <v>1086</v>
      </c>
    </row>
    <row r="253" spans="1:15" ht="90" x14ac:dyDescent="0.15">
      <c r="A253" s="11" t="s">
        <v>783</v>
      </c>
      <c r="B253" s="11" t="s">
        <v>11</v>
      </c>
      <c r="C253" s="11" t="s">
        <v>10</v>
      </c>
      <c r="D253" s="11" t="s">
        <v>257</v>
      </c>
      <c r="E253" s="11" t="s">
        <v>506</v>
      </c>
      <c r="F253" s="11">
        <v>280</v>
      </c>
      <c r="G253" s="11">
        <v>280</v>
      </c>
      <c r="H253" s="12" t="s">
        <v>528</v>
      </c>
      <c r="I253" s="12" t="s">
        <v>519</v>
      </c>
      <c r="J253" s="13">
        <v>35967120</v>
      </c>
      <c r="K253" s="32">
        <v>35967120</v>
      </c>
      <c r="L253" s="32">
        <f t="shared" si="6"/>
        <v>0</v>
      </c>
      <c r="M253" s="17">
        <f t="shared" si="7"/>
        <v>1</v>
      </c>
      <c r="N253" s="15" t="s">
        <v>1043</v>
      </c>
      <c r="O253" s="11" t="s">
        <v>1086</v>
      </c>
    </row>
    <row r="254" spans="1:15" ht="56.25" x14ac:dyDescent="0.15">
      <c r="A254" s="11" t="s">
        <v>784</v>
      </c>
      <c r="B254" s="11" t="s">
        <v>11</v>
      </c>
      <c r="C254" s="11" t="s">
        <v>10</v>
      </c>
      <c r="D254" s="11" t="s">
        <v>258</v>
      </c>
      <c r="E254" s="11" t="s">
        <v>507</v>
      </c>
      <c r="F254" s="11" t="s">
        <v>1301</v>
      </c>
      <c r="G254" s="11" t="s">
        <v>1300</v>
      </c>
      <c r="H254" s="12" t="s">
        <v>528</v>
      </c>
      <c r="I254" s="23" t="s">
        <v>1152</v>
      </c>
      <c r="J254" s="13">
        <v>35967120</v>
      </c>
      <c r="K254" s="32">
        <v>35967120</v>
      </c>
      <c r="L254" s="32">
        <f t="shared" si="6"/>
        <v>0</v>
      </c>
      <c r="M254" s="17">
        <f t="shared" si="7"/>
        <v>1</v>
      </c>
      <c r="N254" s="15" t="s">
        <v>1044</v>
      </c>
      <c r="O254" s="11" t="s">
        <v>1086</v>
      </c>
    </row>
    <row r="255" spans="1:15" ht="56.25" x14ac:dyDescent="0.15">
      <c r="A255" s="11" t="s">
        <v>785</v>
      </c>
      <c r="B255" s="11" t="s">
        <v>11</v>
      </c>
      <c r="C255" s="11" t="s">
        <v>10</v>
      </c>
      <c r="D255" s="11" t="s">
        <v>259</v>
      </c>
      <c r="E255" s="11" t="s">
        <v>508</v>
      </c>
      <c r="F255" s="11">
        <v>314</v>
      </c>
      <c r="G255" s="11">
        <v>282</v>
      </c>
      <c r="H255" s="12" t="s">
        <v>528</v>
      </c>
      <c r="I255" s="12" t="s">
        <v>519</v>
      </c>
      <c r="J255" s="13">
        <v>28699860</v>
      </c>
      <c r="K255" s="32">
        <v>2733320</v>
      </c>
      <c r="L255" s="32">
        <f t="shared" si="6"/>
        <v>25966540</v>
      </c>
      <c r="M255" s="17">
        <f t="shared" si="7"/>
        <v>9.5238095238095233E-2</v>
      </c>
      <c r="N255" s="15" t="s">
        <v>1045</v>
      </c>
      <c r="O255" s="11" t="s">
        <v>1086</v>
      </c>
    </row>
    <row r="256" spans="1:15" ht="56.25" x14ac:dyDescent="0.15">
      <c r="A256" s="11" t="s">
        <v>786</v>
      </c>
      <c r="B256" s="11" t="s">
        <v>11</v>
      </c>
      <c r="C256" s="11" t="s">
        <v>10</v>
      </c>
      <c r="D256" s="11" t="s">
        <v>260</v>
      </c>
      <c r="E256" s="11" t="s">
        <v>509</v>
      </c>
      <c r="F256" s="11">
        <v>312</v>
      </c>
      <c r="G256" s="11">
        <v>286</v>
      </c>
      <c r="H256" s="12" t="s">
        <v>528</v>
      </c>
      <c r="I256" s="12" t="s">
        <v>519</v>
      </c>
      <c r="J256" s="13">
        <v>35967120</v>
      </c>
      <c r="K256" s="32">
        <v>35967120</v>
      </c>
      <c r="L256" s="32">
        <f t="shared" si="6"/>
        <v>0</v>
      </c>
      <c r="M256" s="17">
        <f t="shared" si="7"/>
        <v>1</v>
      </c>
      <c r="N256" s="15" t="s">
        <v>1046</v>
      </c>
      <c r="O256" s="11" t="s">
        <v>1086</v>
      </c>
    </row>
    <row r="257" spans="1:15" ht="56.25" x14ac:dyDescent="0.15">
      <c r="A257" s="11" t="s">
        <v>787</v>
      </c>
      <c r="B257" s="11" t="s">
        <v>11</v>
      </c>
      <c r="C257" s="11" t="s">
        <v>10</v>
      </c>
      <c r="D257" s="11" t="s">
        <v>261</v>
      </c>
      <c r="E257" s="11" t="s">
        <v>510</v>
      </c>
      <c r="F257" s="11">
        <v>128</v>
      </c>
      <c r="G257" s="11">
        <v>289</v>
      </c>
      <c r="H257" s="12" t="s">
        <v>528</v>
      </c>
      <c r="I257" s="12" t="s">
        <v>519</v>
      </c>
      <c r="J257" s="13">
        <v>35967120</v>
      </c>
      <c r="K257" s="32">
        <v>35967120</v>
      </c>
      <c r="L257" s="32">
        <f t="shared" si="6"/>
        <v>0</v>
      </c>
      <c r="M257" s="17">
        <f t="shared" si="7"/>
        <v>1</v>
      </c>
      <c r="N257" s="15" t="s">
        <v>1047</v>
      </c>
      <c r="O257" s="11" t="s">
        <v>1086</v>
      </c>
    </row>
    <row r="258" spans="1:15" ht="56.25" x14ac:dyDescent="0.15">
      <c r="A258" s="11" t="s">
        <v>788</v>
      </c>
      <c r="B258" s="11" t="s">
        <v>11</v>
      </c>
      <c r="C258" s="11" t="s">
        <v>10</v>
      </c>
      <c r="D258" s="11" t="s">
        <v>262</v>
      </c>
      <c r="E258" s="11" t="s">
        <v>511</v>
      </c>
      <c r="F258" s="11">
        <v>229</v>
      </c>
      <c r="G258" s="11">
        <v>291</v>
      </c>
      <c r="H258" s="12" t="s">
        <v>528</v>
      </c>
      <c r="I258" s="12" t="s">
        <v>519</v>
      </c>
      <c r="J258" s="13">
        <v>35967120</v>
      </c>
      <c r="K258" s="32">
        <v>35967120</v>
      </c>
      <c r="L258" s="32">
        <f t="shared" si="6"/>
        <v>0</v>
      </c>
      <c r="M258" s="17">
        <f t="shared" si="7"/>
        <v>1</v>
      </c>
      <c r="N258" s="15" t="s">
        <v>1048</v>
      </c>
      <c r="O258" s="11" t="s">
        <v>1086</v>
      </c>
    </row>
    <row r="259" spans="1:15" ht="45" x14ac:dyDescent="0.15">
      <c r="A259" s="11" t="s">
        <v>789</v>
      </c>
      <c r="B259" s="11" t="s">
        <v>269</v>
      </c>
      <c r="C259" s="11" t="s">
        <v>270</v>
      </c>
      <c r="D259" s="11" t="s">
        <v>263</v>
      </c>
      <c r="E259" s="11" t="s">
        <v>512</v>
      </c>
      <c r="F259" s="11" t="s">
        <v>2117</v>
      </c>
      <c r="G259" s="11" t="s">
        <v>2118</v>
      </c>
      <c r="H259" s="12" t="s">
        <v>528</v>
      </c>
      <c r="I259" s="23" t="s">
        <v>2107</v>
      </c>
      <c r="J259" s="13">
        <f>128734962+10874478</f>
        <v>139609440</v>
      </c>
      <c r="K259" s="32">
        <v>104756094</v>
      </c>
      <c r="L259" s="32">
        <f t="shared" ref="L259:L319" si="8">J259-K259</f>
        <v>34853346</v>
      </c>
      <c r="M259" s="17">
        <f t="shared" ref="M259:M319" si="9">K259/J259</f>
        <v>0.75035107941124901</v>
      </c>
      <c r="N259" s="15" t="s">
        <v>1057</v>
      </c>
      <c r="O259" s="11" t="s">
        <v>1070</v>
      </c>
    </row>
    <row r="260" spans="1:15" ht="56.25" x14ac:dyDescent="0.15">
      <c r="A260" s="11" t="s">
        <v>790</v>
      </c>
      <c r="B260" s="11" t="s">
        <v>11</v>
      </c>
      <c r="C260" s="11" t="s">
        <v>10</v>
      </c>
      <c r="D260" s="11" t="s">
        <v>264</v>
      </c>
      <c r="E260" s="11" t="s">
        <v>513</v>
      </c>
      <c r="F260" s="11">
        <v>136</v>
      </c>
      <c r="G260" s="11">
        <v>306</v>
      </c>
      <c r="H260" s="12" t="s">
        <v>528</v>
      </c>
      <c r="I260" s="12" t="s">
        <v>519</v>
      </c>
      <c r="J260" s="13">
        <v>35967120</v>
      </c>
      <c r="K260" s="32">
        <v>35967120</v>
      </c>
      <c r="L260" s="32">
        <f t="shared" si="8"/>
        <v>0</v>
      </c>
      <c r="M260" s="17">
        <f t="shared" si="9"/>
        <v>1</v>
      </c>
      <c r="N260" s="15" t="s">
        <v>1049</v>
      </c>
      <c r="O260" s="11" t="s">
        <v>1086</v>
      </c>
    </row>
    <row r="261" spans="1:15" ht="56.25" x14ac:dyDescent="0.15">
      <c r="A261" s="11" t="s">
        <v>791</v>
      </c>
      <c r="B261" s="11" t="s">
        <v>11</v>
      </c>
      <c r="C261" s="11" t="s">
        <v>10</v>
      </c>
      <c r="D261" s="11" t="s">
        <v>265</v>
      </c>
      <c r="E261" s="11" t="s">
        <v>514</v>
      </c>
      <c r="F261" s="11">
        <v>124</v>
      </c>
      <c r="G261" s="11">
        <v>312</v>
      </c>
      <c r="H261" s="12" t="s">
        <v>528</v>
      </c>
      <c r="I261" s="12" t="s">
        <v>519</v>
      </c>
      <c r="J261" s="13">
        <v>35967120</v>
      </c>
      <c r="K261" s="32">
        <v>35967120</v>
      </c>
      <c r="L261" s="32">
        <f t="shared" si="8"/>
        <v>0</v>
      </c>
      <c r="M261" s="17">
        <f t="shared" si="9"/>
        <v>1</v>
      </c>
      <c r="N261" s="15" t="s">
        <v>1050</v>
      </c>
      <c r="O261" s="11" t="s">
        <v>1086</v>
      </c>
    </row>
    <row r="262" spans="1:15" ht="56.25" x14ac:dyDescent="0.15">
      <c r="A262" s="11" t="s">
        <v>792</v>
      </c>
      <c r="B262" s="11" t="s">
        <v>11</v>
      </c>
      <c r="C262" s="11" t="s">
        <v>10</v>
      </c>
      <c r="D262" s="11" t="s">
        <v>266</v>
      </c>
      <c r="E262" s="11" t="s">
        <v>515</v>
      </c>
      <c r="F262" s="11">
        <v>327</v>
      </c>
      <c r="G262" s="11">
        <v>313</v>
      </c>
      <c r="H262" s="12" t="s">
        <v>528</v>
      </c>
      <c r="I262" s="12" t="s">
        <v>519</v>
      </c>
      <c r="J262" s="13">
        <v>35967120</v>
      </c>
      <c r="K262" s="32">
        <v>35967120</v>
      </c>
      <c r="L262" s="32">
        <f t="shared" si="8"/>
        <v>0</v>
      </c>
      <c r="M262" s="17">
        <f t="shared" si="9"/>
        <v>1</v>
      </c>
      <c r="N262" s="15" t="s">
        <v>1051</v>
      </c>
      <c r="O262" s="11" t="s">
        <v>1086</v>
      </c>
    </row>
    <row r="263" spans="1:15" ht="56.25" x14ac:dyDescent="0.15">
      <c r="A263" s="11" t="s">
        <v>793</v>
      </c>
      <c r="B263" s="11" t="s">
        <v>11</v>
      </c>
      <c r="C263" s="11" t="s">
        <v>10</v>
      </c>
      <c r="D263" s="11" t="s">
        <v>267</v>
      </c>
      <c r="E263" s="11" t="s">
        <v>516</v>
      </c>
      <c r="F263" s="11">
        <v>329</v>
      </c>
      <c r="G263" s="11">
        <v>315</v>
      </c>
      <c r="H263" s="12" t="s">
        <v>528</v>
      </c>
      <c r="I263" s="12" t="s">
        <v>519</v>
      </c>
      <c r="J263" s="13">
        <v>19441800</v>
      </c>
      <c r="K263" s="32">
        <v>19441800</v>
      </c>
      <c r="L263" s="32">
        <f t="shared" si="8"/>
        <v>0</v>
      </c>
      <c r="M263" s="17">
        <f t="shared" si="9"/>
        <v>1</v>
      </c>
      <c r="N263" s="15" t="s">
        <v>1052</v>
      </c>
      <c r="O263" s="11" t="s">
        <v>1086</v>
      </c>
    </row>
    <row r="264" spans="1:15" ht="56.25" x14ac:dyDescent="0.15">
      <c r="A264" s="11" t="s">
        <v>794</v>
      </c>
      <c r="B264" s="11" t="s">
        <v>11</v>
      </c>
      <c r="C264" s="11" t="s">
        <v>10</v>
      </c>
      <c r="D264" s="11" t="s">
        <v>268</v>
      </c>
      <c r="E264" s="11" t="s">
        <v>517</v>
      </c>
      <c r="F264" s="11">
        <v>315</v>
      </c>
      <c r="G264" s="11">
        <v>316</v>
      </c>
      <c r="H264" s="12" t="s">
        <v>528</v>
      </c>
      <c r="I264" s="12" t="s">
        <v>519</v>
      </c>
      <c r="J264" s="13">
        <v>19441800</v>
      </c>
      <c r="K264" s="32">
        <v>19441800</v>
      </c>
      <c r="L264" s="32">
        <f t="shared" si="8"/>
        <v>0</v>
      </c>
      <c r="M264" s="17">
        <f t="shared" si="9"/>
        <v>1</v>
      </c>
      <c r="N264" s="15" t="s">
        <v>1053</v>
      </c>
      <c r="O264" s="11" t="s">
        <v>1086</v>
      </c>
    </row>
    <row r="265" spans="1:15" ht="56.25" x14ac:dyDescent="0.15">
      <c r="A265" s="28" t="s">
        <v>1061</v>
      </c>
      <c r="B265" s="28" t="s">
        <v>1062</v>
      </c>
      <c r="C265" s="28" t="s">
        <v>1063</v>
      </c>
      <c r="D265" s="28" t="s">
        <v>1064</v>
      </c>
      <c r="E265" s="28" t="s">
        <v>1065</v>
      </c>
      <c r="F265" s="28" t="s">
        <v>2004</v>
      </c>
      <c r="G265" s="28" t="s">
        <v>2005</v>
      </c>
      <c r="H265" s="30">
        <v>44621</v>
      </c>
      <c r="I265" s="36" t="s">
        <v>2119</v>
      </c>
      <c r="J265" s="19">
        <v>14889000</v>
      </c>
      <c r="K265" s="32">
        <v>10567200</v>
      </c>
      <c r="L265" s="32">
        <f t="shared" si="8"/>
        <v>4321800</v>
      </c>
      <c r="M265" s="17">
        <f t="shared" si="9"/>
        <v>0.70973201692524679</v>
      </c>
      <c r="N265" s="29" t="s">
        <v>1066</v>
      </c>
      <c r="O265" s="11" t="s">
        <v>1070</v>
      </c>
    </row>
    <row r="266" spans="1:15" ht="56.25" x14ac:dyDescent="0.15">
      <c r="A266" s="11" t="s">
        <v>1077</v>
      </c>
      <c r="B266" s="28" t="s">
        <v>1062</v>
      </c>
      <c r="C266" s="28" t="s">
        <v>1063</v>
      </c>
      <c r="D266" s="11" t="s">
        <v>1078</v>
      </c>
      <c r="E266" s="11" t="s">
        <v>1079</v>
      </c>
      <c r="F266" s="11" t="s">
        <v>1337</v>
      </c>
      <c r="G266" s="11" t="s">
        <v>1338</v>
      </c>
      <c r="H266" s="25">
        <v>44691</v>
      </c>
      <c r="I266" s="25">
        <v>44926</v>
      </c>
      <c r="J266" s="19">
        <f>35739453+4000000</f>
        <v>39739453</v>
      </c>
      <c r="K266" s="32">
        <v>19677792</v>
      </c>
      <c r="L266" s="32">
        <v>39739453</v>
      </c>
      <c r="M266" s="17">
        <v>0</v>
      </c>
      <c r="N266" s="15" t="s">
        <v>1080</v>
      </c>
      <c r="O266" s="11" t="s">
        <v>1086</v>
      </c>
    </row>
    <row r="267" spans="1:15" ht="45" x14ac:dyDescent="0.15">
      <c r="A267" s="11" t="s">
        <v>1081</v>
      </c>
      <c r="B267" s="28" t="s">
        <v>1082</v>
      </c>
      <c r="C267" s="28" t="s">
        <v>1083</v>
      </c>
      <c r="D267" s="11" t="s">
        <v>1084</v>
      </c>
      <c r="E267" s="11" t="s">
        <v>1085</v>
      </c>
      <c r="F267" s="11">
        <v>342</v>
      </c>
      <c r="G267" s="11">
        <v>444</v>
      </c>
      <c r="H267" s="14">
        <v>44687</v>
      </c>
      <c r="I267" s="14">
        <v>44708</v>
      </c>
      <c r="J267" s="18">
        <v>4109600</v>
      </c>
      <c r="K267" s="32">
        <v>4109600</v>
      </c>
      <c r="L267" s="32">
        <f t="shared" si="8"/>
        <v>0</v>
      </c>
      <c r="M267" s="17">
        <f t="shared" si="9"/>
        <v>1</v>
      </c>
      <c r="N267" s="15" t="s">
        <v>1123</v>
      </c>
      <c r="O267" s="11" t="s">
        <v>1086</v>
      </c>
    </row>
    <row r="268" spans="1:15" ht="56.25" x14ac:dyDescent="0.15">
      <c r="A268" s="11" t="s">
        <v>1087</v>
      </c>
      <c r="B268" s="28" t="s">
        <v>1062</v>
      </c>
      <c r="C268" s="28" t="s">
        <v>1063</v>
      </c>
      <c r="D268" s="11" t="s">
        <v>1089</v>
      </c>
      <c r="E268" s="11" t="s">
        <v>1088</v>
      </c>
      <c r="F268" s="11">
        <v>355</v>
      </c>
      <c r="G268" s="11">
        <v>446</v>
      </c>
      <c r="H268" s="14">
        <v>44698</v>
      </c>
      <c r="I268" s="14">
        <v>44926</v>
      </c>
      <c r="J268" s="18">
        <v>14095000</v>
      </c>
      <c r="K268" s="32">
        <v>2288122</v>
      </c>
      <c r="L268" s="32">
        <f t="shared" si="8"/>
        <v>11806878</v>
      </c>
      <c r="M268" s="17">
        <f t="shared" si="9"/>
        <v>0.16233572188719403</v>
      </c>
      <c r="N268" s="15" t="s">
        <v>1090</v>
      </c>
      <c r="O268" s="11" t="s">
        <v>1086</v>
      </c>
    </row>
    <row r="269" spans="1:15" ht="56.25" x14ac:dyDescent="0.15">
      <c r="A269" s="11" t="s">
        <v>1091</v>
      </c>
      <c r="B269" s="28" t="s">
        <v>1092</v>
      </c>
      <c r="C269" s="28" t="s">
        <v>1063</v>
      </c>
      <c r="D269" s="11" t="s">
        <v>797</v>
      </c>
      <c r="E269" s="11" t="s">
        <v>1093</v>
      </c>
      <c r="F269" s="11">
        <v>364</v>
      </c>
      <c r="G269" s="11">
        <v>473</v>
      </c>
      <c r="H269" s="14">
        <v>44713</v>
      </c>
      <c r="I269" s="14">
        <v>44866</v>
      </c>
      <c r="J269" s="18">
        <v>1911765000</v>
      </c>
      <c r="K269" s="32">
        <v>1911765000</v>
      </c>
      <c r="L269" s="32">
        <f t="shared" si="8"/>
        <v>0</v>
      </c>
      <c r="M269" s="17">
        <f t="shared" si="9"/>
        <v>1</v>
      </c>
      <c r="N269" s="15" t="s">
        <v>1094</v>
      </c>
      <c r="O269" s="11" t="s">
        <v>1086</v>
      </c>
    </row>
    <row r="270" spans="1:15" ht="45" x14ac:dyDescent="0.15">
      <c r="A270" s="11" t="s">
        <v>1095</v>
      </c>
      <c r="B270" s="28" t="s">
        <v>1082</v>
      </c>
      <c r="C270" s="28" t="s">
        <v>1083</v>
      </c>
      <c r="D270" s="11" t="s">
        <v>1084</v>
      </c>
      <c r="E270" s="11" t="s">
        <v>1097</v>
      </c>
      <c r="F270" s="11">
        <v>342</v>
      </c>
      <c r="G270" s="11">
        <v>480</v>
      </c>
      <c r="H270" s="14">
        <v>44707</v>
      </c>
      <c r="I270" s="14">
        <v>44748</v>
      </c>
      <c r="J270" s="18">
        <v>2110102</v>
      </c>
      <c r="K270" s="32">
        <v>1958666</v>
      </c>
      <c r="L270" s="32">
        <f t="shared" si="8"/>
        <v>151436</v>
      </c>
      <c r="M270" s="17">
        <f t="shared" si="9"/>
        <v>0.92823285319856574</v>
      </c>
      <c r="N270" s="15" t="s">
        <v>1124</v>
      </c>
      <c r="O270" s="11" t="s">
        <v>1086</v>
      </c>
    </row>
    <row r="271" spans="1:15" ht="45" x14ac:dyDescent="0.15">
      <c r="A271" s="11" t="s">
        <v>1096</v>
      </c>
      <c r="B271" s="28" t="s">
        <v>1082</v>
      </c>
      <c r="C271" s="11" t="s">
        <v>1083</v>
      </c>
      <c r="D271" s="11" t="s">
        <v>1098</v>
      </c>
      <c r="E271" s="11" t="s">
        <v>1085</v>
      </c>
      <c r="F271" s="11">
        <v>342</v>
      </c>
      <c r="G271" s="11">
        <v>495</v>
      </c>
      <c r="H271" s="14">
        <v>44712</v>
      </c>
      <c r="I271" s="14">
        <v>44718</v>
      </c>
      <c r="J271" s="18">
        <v>2508930</v>
      </c>
      <c r="K271" s="32">
        <v>2477699</v>
      </c>
      <c r="L271" s="32">
        <f t="shared" si="8"/>
        <v>31231</v>
      </c>
      <c r="M271" s="17">
        <f t="shared" si="9"/>
        <v>0.98755206402729445</v>
      </c>
      <c r="N271" s="15" t="s">
        <v>1125</v>
      </c>
      <c r="O271" s="11" t="s">
        <v>1086</v>
      </c>
    </row>
    <row r="272" spans="1:15" ht="56.25" x14ac:dyDescent="0.15">
      <c r="A272" s="20" t="s">
        <v>1126</v>
      </c>
      <c r="B272" s="11" t="s">
        <v>1127</v>
      </c>
      <c r="C272" s="11" t="s">
        <v>796</v>
      </c>
      <c r="D272" s="11" t="s">
        <v>1128</v>
      </c>
      <c r="E272" s="11" t="s">
        <v>1145</v>
      </c>
      <c r="F272" s="11">
        <v>334</v>
      </c>
      <c r="G272" s="11">
        <v>510</v>
      </c>
      <c r="H272" s="21">
        <v>44725</v>
      </c>
      <c r="I272" s="25" t="s">
        <v>2120</v>
      </c>
      <c r="J272" s="22">
        <v>91891800</v>
      </c>
      <c r="K272" s="32">
        <v>56970967</v>
      </c>
      <c r="L272" s="32">
        <f t="shared" si="8"/>
        <v>34920833</v>
      </c>
      <c r="M272" s="17">
        <f t="shared" si="9"/>
        <v>0.61997879027290792</v>
      </c>
      <c r="N272" s="15" t="s">
        <v>1171</v>
      </c>
      <c r="O272" s="11" t="s">
        <v>1070</v>
      </c>
    </row>
    <row r="273" spans="1:15" ht="45" x14ac:dyDescent="0.15">
      <c r="A273" s="20" t="s">
        <v>1129</v>
      </c>
      <c r="B273" s="11" t="s">
        <v>1130</v>
      </c>
      <c r="C273" s="11" t="s">
        <v>1131</v>
      </c>
      <c r="D273" s="11" t="s">
        <v>1132</v>
      </c>
      <c r="E273" s="11" t="s">
        <v>1146</v>
      </c>
      <c r="F273" s="11">
        <v>442</v>
      </c>
      <c r="G273" s="11">
        <v>511</v>
      </c>
      <c r="H273" s="21">
        <v>44719</v>
      </c>
      <c r="I273" s="21">
        <v>44749</v>
      </c>
      <c r="J273" s="22">
        <v>296382166</v>
      </c>
      <c r="K273" s="32">
        <v>296382165</v>
      </c>
      <c r="L273" s="32">
        <f t="shared" si="8"/>
        <v>1</v>
      </c>
      <c r="M273" s="17">
        <f t="shared" si="9"/>
        <v>0.99999999662597783</v>
      </c>
      <c r="N273" s="15" t="s">
        <v>1172</v>
      </c>
      <c r="O273" s="11" t="s">
        <v>1086</v>
      </c>
    </row>
    <row r="274" spans="1:15" ht="56.25" x14ac:dyDescent="0.15">
      <c r="A274" s="20" t="s">
        <v>1133</v>
      </c>
      <c r="B274" s="11" t="s">
        <v>1062</v>
      </c>
      <c r="C274" s="11" t="s">
        <v>1134</v>
      </c>
      <c r="D274" s="11" t="s">
        <v>1135</v>
      </c>
      <c r="E274" s="11" t="s">
        <v>1147</v>
      </c>
      <c r="F274" s="11">
        <v>353</v>
      </c>
      <c r="G274" s="11">
        <v>516</v>
      </c>
      <c r="H274" s="21">
        <v>44734</v>
      </c>
      <c r="I274" s="21">
        <v>44764</v>
      </c>
      <c r="J274" s="22">
        <v>3242750</v>
      </c>
      <c r="K274" s="32">
        <v>3242750</v>
      </c>
      <c r="L274" s="32">
        <f t="shared" si="8"/>
        <v>0</v>
      </c>
      <c r="M274" s="17">
        <f t="shared" si="9"/>
        <v>1</v>
      </c>
      <c r="N274" s="15" t="s">
        <v>1173</v>
      </c>
      <c r="O274" s="11" t="s">
        <v>1086</v>
      </c>
    </row>
    <row r="275" spans="1:15" ht="56.25" x14ac:dyDescent="0.15">
      <c r="A275" s="11" t="s">
        <v>1154</v>
      </c>
      <c r="B275" s="11" t="s">
        <v>1130</v>
      </c>
      <c r="C275" s="11" t="s">
        <v>1131</v>
      </c>
      <c r="D275" s="11" t="s">
        <v>1155</v>
      </c>
      <c r="E275" s="11" t="s">
        <v>1156</v>
      </c>
      <c r="F275" s="11">
        <v>342</v>
      </c>
      <c r="G275" s="11">
        <v>495</v>
      </c>
      <c r="H275" s="14">
        <v>44712</v>
      </c>
      <c r="I275" s="24" t="s">
        <v>1157</v>
      </c>
      <c r="J275" s="22">
        <v>2508930</v>
      </c>
      <c r="K275" s="32">
        <v>2477699</v>
      </c>
      <c r="L275" s="32">
        <f t="shared" si="8"/>
        <v>31231</v>
      </c>
      <c r="M275" s="17">
        <f t="shared" si="9"/>
        <v>0.98755206402729445</v>
      </c>
      <c r="N275" s="15" t="s">
        <v>1158</v>
      </c>
      <c r="O275" s="11" t="s">
        <v>1086</v>
      </c>
    </row>
    <row r="276" spans="1:15" ht="56.25" x14ac:dyDescent="0.15">
      <c r="A276" s="20" t="s">
        <v>1136</v>
      </c>
      <c r="B276" s="11" t="s">
        <v>1137</v>
      </c>
      <c r="C276" s="11" t="s">
        <v>795</v>
      </c>
      <c r="D276" s="11" t="s">
        <v>1138</v>
      </c>
      <c r="E276" s="11" t="s">
        <v>1148</v>
      </c>
      <c r="F276" s="11">
        <v>450</v>
      </c>
      <c r="G276" s="11">
        <v>517</v>
      </c>
      <c r="H276" s="21">
        <v>44740</v>
      </c>
      <c r="I276" s="25" t="s">
        <v>2107</v>
      </c>
      <c r="J276" s="22">
        <v>1732645111</v>
      </c>
      <c r="K276" s="32">
        <v>1701814074</v>
      </c>
      <c r="L276" s="32">
        <f t="shared" si="8"/>
        <v>30831037</v>
      </c>
      <c r="M276" s="17">
        <f t="shared" si="9"/>
        <v>0.98220579805739572</v>
      </c>
      <c r="N276" s="15" t="s">
        <v>1174</v>
      </c>
      <c r="O276" s="11" t="s">
        <v>1070</v>
      </c>
    </row>
    <row r="277" spans="1:15" ht="67.5" x14ac:dyDescent="0.15">
      <c r="A277" s="20" t="s">
        <v>1139</v>
      </c>
      <c r="B277" s="11" t="s">
        <v>1062</v>
      </c>
      <c r="C277" s="11" t="s">
        <v>796</v>
      </c>
      <c r="D277" s="11" t="s">
        <v>1140</v>
      </c>
      <c r="E277" s="11" t="s">
        <v>1149</v>
      </c>
      <c r="F277" s="11">
        <v>441</v>
      </c>
      <c r="G277" s="11">
        <v>521</v>
      </c>
      <c r="H277" s="21">
        <v>44741</v>
      </c>
      <c r="I277" s="21">
        <v>44926</v>
      </c>
      <c r="J277" s="22">
        <v>39511831</v>
      </c>
      <c r="K277" s="32">
        <v>31200000</v>
      </c>
      <c r="L277" s="32">
        <f t="shared" si="8"/>
        <v>8311831</v>
      </c>
      <c r="M277" s="17">
        <f t="shared" si="9"/>
        <v>0.78963690647492391</v>
      </c>
      <c r="N277" s="15" t="s">
        <v>1175</v>
      </c>
      <c r="O277" s="11" t="s">
        <v>1086</v>
      </c>
    </row>
    <row r="278" spans="1:15" ht="67.5" x14ac:dyDescent="0.15">
      <c r="A278" s="20" t="s">
        <v>1141</v>
      </c>
      <c r="B278" s="11" t="s">
        <v>1062</v>
      </c>
      <c r="C278" s="11" t="s">
        <v>1134</v>
      </c>
      <c r="D278" s="11" t="s">
        <v>1142</v>
      </c>
      <c r="E278" s="11" t="s">
        <v>1150</v>
      </c>
      <c r="F278" s="11">
        <v>406</v>
      </c>
      <c r="G278" s="11">
        <v>523</v>
      </c>
      <c r="H278" s="21">
        <v>44740</v>
      </c>
      <c r="I278" s="21">
        <v>44926</v>
      </c>
      <c r="J278" s="22">
        <v>8572754</v>
      </c>
      <c r="K278" s="32">
        <v>6723143</v>
      </c>
      <c r="L278" s="32">
        <f t="shared" si="8"/>
        <v>1849611</v>
      </c>
      <c r="M278" s="17">
        <f t="shared" si="9"/>
        <v>0.78424541285099281</v>
      </c>
      <c r="N278" s="15" t="s">
        <v>1176</v>
      </c>
      <c r="O278" s="11" t="s">
        <v>1086</v>
      </c>
    </row>
    <row r="279" spans="1:15" ht="56.25" x14ac:dyDescent="0.15">
      <c r="A279" s="11" t="s">
        <v>1177</v>
      </c>
      <c r="B279" s="11" t="s">
        <v>11</v>
      </c>
      <c r="C279" s="11" t="s">
        <v>10</v>
      </c>
      <c r="D279" s="11" t="s">
        <v>112</v>
      </c>
      <c r="E279" s="11" t="s">
        <v>348</v>
      </c>
      <c r="F279" s="20">
        <v>474</v>
      </c>
      <c r="G279" s="20">
        <v>527</v>
      </c>
      <c r="H279" s="20" t="s">
        <v>1242</v>
      </c>
      <c r="I279" s="20" t="s">
        <v>531</v>
      </c>
      <c r="J279" s="32">
        <v>24053216</v>
      </c>
      <c r="K279" s="32">
        <v>24053216</v>
      </c>
      <c r="L279" s="32">
        <f t="shared" si="8"/>
        <v>0</v>
      </c>
      <c r="M279" s="17">
        <f t="shared" si="9"/>
        <v>1</v>
      </c>
      <c r="N279" s="15" t="s">
        <v>1252</v>
      </c>
      <c r="O279" s="11" t="s">
        <v>1086</v>
      </c>
    </row>
    <row r="280" spans="1:15" ht="56.25" x14ac:dyDescent="0.15">
      <c r="A280" s="11" t="s">
        <v>1178</v>
      </c>
      <c r="B280" s="11" t="s">
        <v>11</v>
      </c>
      <c r="C280" s="11" t="s">
        <v>10</v>
      </c>
      <c r="D280" s="11" t="s">
        <v>111</v>
      </c>
      <c r="E280" s="11" t="s">
        <v>347</v>
      </c>
      <c r="F280" s="20">
        <v>472</v>
      </c>
      <c r="G280" s="20">
        <v>528</v>
      </c>
      <c r="H280" s="20" t="s">
        <v>1242</v>
      </c>
      <c r="I280" s="20" t="s">
        <v>531</v>
      </c>
      <c r="J280" s="32">
        <v>24053216</v>
      </c>
      <c r="K280" s="32">
        <v>24053216</v>
      </c>
      <c r="L280" s="32">
        <f t="shared" si="8"/>
        <v>0</v>
      </c>
      <c r="M280" s="17">
        <f t="shared" si="9"/>
        <v>1</v>
      </c>
      <c r="N280" s="15" t="s">
        <v>1253</v>
      </c>
      <c r="O280" s="11" t="s">
        <v>1086</v>
      </c>
    </row>
    <row r="281" spans="1:15" ht="56.25" x14ac:dyDescent="0.15">
      <c r="A281" s="11" t="s">
        <v>1179</v>
      </c>
      <c r="B281" s="11" t="s">
        <v>11</v>
      </c>
      <c r="C281" s="11" t="s">
        <v>10</v>
      </c>
      <c r="D281" s="11" t="s">
        <v>194</v>
      </c>
      <c r="E281" s="11" t="s">
        <v>1212</v>
      </c>
      <c r="F281" s="20">
        <v>467</v>
      </c>
      <c r="G281" s="20">
        <v>529</v>
      </c>
      <c r="H281" s="20" t="s">
        <v>1242</v>
      </c>
      <c r="I281" s="20" t="s">
        <v>531</v>
      </c>
      <c r="J281" s="32">
        <v>24053216</v>
      </c>
      <c r="K281" s="32">
        <v>24053216</v>
      </c>
      <c r="L281" s="32">
        <f t="shared" si="8"/>
        <v>0</v>
      </c>
      <c r="M281" s="17">
        <f t="shared" si="9"/>
        <v>1</v>
      </c>
      <c r="N281" s="15" t="s">
        <v>1254</v>
      </c>
      <c r="O281" s="11" t="s">
        <v>1086</v>
      </c>
    </row>
    <row r="282" spans="1:15" ht="56.25" x14ac:dyDescent="0.15">
      <c r="A282" s="11" t="s">
        <v>1180</v>
      </c>
      <c r="B282" s="11" t="s">
        <v>11</v>
      </c>
      <c r="C282" s="11" t="s">
        <v>10</v>
      </c>
      <c r="D282" s="11" t="s">
        <v>113</v>
      </c>
      <c r="E282" s="11" t="s">
        <v>1213</v>
      </c>
      <c r="F282" s="20">
        <v>463</v>
      </c>
      <c r="G282" s="20">
        <v>530</v>
      </c>
      <c r="H282" s="20" t="s">
        <v>1242</v>
      </c>
      <c r="I282" s="20" t="s">
        <v>531</v>
      </c>
      <c r="J282" s="32">
        <v>24053216</v>
      </c>
      <c r="K282" s="32">
        <v>24053216</v>
      </c>
      <c r="L282" s="32">
        <f t="shared" si="8"/>
        <v>0</v>
      </c>
      <c r="M282" s="17">
        <f t="shared" si="9"/>
        <v>1</v>
      </c>
      <c r="N282" s="15" t="s">
        <v>1255</v>
      </c>
      <c r="O282" s="11" t="s">
        <v>1086</v>
      </c>
    </row>
    <row r="283" spans="1:15" ht="56.25" x14ac:dyDescent="0.15">
      <c r="A283" s="11" t="s">
        <v>1181</v>
      </c>
      <c r="B283" s="11" t="s">
        <v>11</v>
      </c>
      <c r="C283" s="11" t="s">
        <v>10</v>
      </c>
      <c r="D283" s="11" t="s">
        <v>110</v>
      </c>
      <c r="E283" s="11" t="s">
        <v>346</v>
      </c>
      <c r="F283" s="20">
        <v>470</v>
      </c>
      <c r="G283" s="20">
        <v>531</v>
      </c>
      <c r="H283" s="20" t="s">
        <v>1242</v>
      </c>
      <c r="I283" s="20" t="s">
        <v>531</v>
      </c>
      <c r="J283" s="32">
        <v>24053216</v>
      </c>
      <c r="K283" s="32">
        <v>24053216</v>
      </c>
      <c r="L283" s="32">
        <f t="shared" si="8"/>
        <v>0</v>
      </c>
      <c r="M283" s="17">
        <f t="shared" si="9"/>
        <v>1</v>
      </c>
      <c r="N283" s="15" t="s">
        <v>1256</v>
      </c>
      <c r="O283" s="11" t="s">
        <v>1086</v>
      </c>
    </row>
    <row r="284" spans="1:15" ht="73.5" customHeight="1" x14ac:dyDescent="0.15">
      <c r="A284" s="11" t="s">
        <v>1182</v>
      </c>
      <c r="B284" s="11" t="s">
        <v>11</v>
      </c>
      <c r="C284" s="11" t="s">
        <v>10</v>
      </c>
      <c r="D284" s="11" t="s">
        <v>97</v>
      </c>
      <c r="E284" s="11" t="s">
        <v>1214</v>
      </c>
      <c r="F284" s="20">
        <v>478</v>
      </c>
      <c r="G284" s="20">
        <v>537</v>
      </c>
      <c r="H284" s="20" t="s">
        <v>1242</v>
      </c>
      <c r="I284" s="20" t="s">
        <v>531</v>
      </c>
      <c r="J284" s="32">
        <v>39105616</v>
      </c>
      <c r="K284" s="32">
        <v>39105616</v>
      </c>
      <c r="L284" s="32">
        <f t="shared" si="8"/>
        <v>0</v>
      </c>
      <c r="M284" s="17">
        <f t="shared" si="9"/>
        <v>1</v>
      </c>
      <c r="N284" s="15" t="s">
        <v>1257</v>
      </c>
      <c r="O284" s="11" t="s">
        <v>1086</v>
      </c>
    </row>
    <row r="285" spans="1:15" ht="55.5" customHeight="1" x14ac:dyDescent="0.15">
      <c r="A285" s="11" t="s">
        <v>1183</v>
      </c>
      <c r="B285" s="11" t="s">
        <v>11</v>
      </c>
      <c r="C285" s="11" t="s">
        <v>10</v>
      </c>
      <c r="D285" s="11" t="s">
        <v>168</v>
      </c>
      <c r="E285" s="11" t="s">
        <v>1215</v>
      </c>
      <c r="F285" s="20">
        <v>480</v>
      </c>
      <c r="G285" s="20">
        <v>538</v>
      </c>
      <c r="H285" s="20" t="s">
        <v>1242</v>
      </c>
      <c r="I285" s="20" t="s">
        <v>531</v>
      </c>
      <c r="J285" s="32">
        <v>39105616</v>
      </c>
      <c r="K285" s="32">
        <v>39105616</v>
      </c>
      <c r="L285" s="32">
        <f t="shared" si="8"/>
        <v>0</v>
      </c>
      <c r="M285" s="17">
        <f t="shared" si="9"/>
        <v>1</v>
      </c>
      <c r="N285" s="15" t="s">
        <v>1258</v>
      </c>
      <c r="O285" s="11" t="s">
        <v>1086</v>
      </c>
    </row>
    <row r="286" spans="1:15" ht="57.75" customHeight="1" x14ac:dyDescent="0.15">
      <c r="A286" s="11" t="s">
        <v>1184</v>
      </c>
      <c r="B286" s="11" t="s">
        <v>11</v>
      </c>
      <c r="C286" s="11" t="s">
        <v>10</v>
      </c>
      <c r="D286" s="11" t="s">
        <v>117</v>
      </c>
      <c r="E286" s="11" t="s">
        <v>353</v>
      </c>
      <c r="F286" s="20">
        <v>455</v>
      </c>
      <c r="G286" s="20">
        <v>539</v>
      </c>
      <c r="H286" s="20" t="s">
        <v>1242</v>
      </c>
      <c r="I286" s="20" t="s">
        <v>531</v>
      </c>
      <c r="J286" s="32">
        <v>30143872</v>
      </c>
      <c r="K286" s="32">
        <v>30143872</v>
      </c>
      <c r="L286" s="32">
        <f t="shared" si="8"/>
        <v>0</v>
      </c>
      <c r="M286" s="17">
        <f t="shared" si="9"/>
        <v>1</v>
      </c>
      <c r="N286" s="15" t="s">
        <v>1259</v>
      </c>
      <c r="O286" s="11" t="s">
        <v>1086</v>
      </c>
    </row>
    <row r="287" spans="1:15" ht="68.25" customHeight="1" x14ac:dyDescent="0.15">
      <c r="A287" s="11" t="s">
        <v>1185</v>
      </c>
      <c r="B287" s="11" t="s">
        <v>11</v>
      </c>
      <c r="C287" s="11" t="s">
        <v>10</v>
      </c>
      <c r="D287" s="11" t="s">
        <v>118</v>
      </c>
      <c r="E287" s="11" t="s">
        <v>1216</v>
      </c>
      <c r="F287" s="20">
        <v>454</v>
      </c>
      <c r="G287" s="20">
        <v>540</v>
      </c>
      <c r="H287" s="20" t="s">
        <v>1242</v>
      </c>
      <c r="I287" s="20" t="s">
        <v>531</v>
      </c>
      <c r="J287" s="32">
        <v>30143872</v>
      </c>
      <c r="K287" s="32">
        <v>30143872</v>
      </c>
      <c r="L287" s="32">
        <f t="shared" si="8"/>
        <v>0</v>
      </c>
      <c r="M287" s="17">
        <f t="shared" si="9"/>
        <v>1</v>
      </c>
      <c r="N287" s="15" t="s">
        <v>1260</v>
      </c>
      <c r="O287" s="11" t="s">
        <v>1086</v>
      </c>
    </row>
    <row r="288" spans="1:15" ht="56.25" x14ac:dyDescent="0.15">
      <c r="A288" s="11" t="s">
        <v>1186</v>
      </c>
      <c r="B288" s="11" t="s">
        <v>11</v>
      </c>
      <c r="C288" s="11" t="s">
        <v>10</v>
      </c>
      <c r="D288" s="11" t="s">
        <v>114</v>
      </c>
      <c r="E288" s="11" t="s">
        <v>1217</v>
      </c>
      <c r="F288" s="20">
        <v>465</v>
      </c>
      <c r="G288" s="20">
        <v>541</v>
      </c>
      <c r="H288" s="20" t="s">
        <v>1242</v>
      </c>
      <c r="I288" s="20" t="s">
        <v>531</v>
      </c>
      <c r="J288" s="32">
        <v>24053216</v>
      </c>
      <c r="K288" s="32">
        <v>24053216</v>
      </c>
      <c r="L288" s="32">
        <f t="shared" si="8"/>
        <v>0</v>
      </c>
      <c r="M288" s="17">
        <f t="shared" si="9"/>
        <v>1</v>
      </c>
      <c r="N288" s="15" t="s">
        <v>1261</v>
      </c>
      <c r="O288" s="11" t="s">
        <v>1086</v>
      </c>
    </row>
    <row r="289" spans="1:15" ht="56.25" x14ac:dyDescent="0.15">
      <c r="A289" s="11" t="s">
        <v>1187</v>
      </c>
      <c r="B289" s="11" t="s">
        <v>11</v>
      </c>
      <c r="C289" s="11" t="s">
        <v>10</v>
      </c>
      <c r="D289" s="11" t="s">
        <v>64</v>
      </c>
      <c r="E289" s="11" t="s">
        <v>1218</v>
      </c>
      <c r="F289" s="20">
        <v>457</v>
      </c>
      <c r="G289" s="20">
        <v>542</v>
      </c>
      <c r="H289" s="20" t="s">
        <v>1242</v>
      </c>
      <c r="I289" s="20" t="s">
        <v>531</v>
      </c>
      <c r="J289" s="32">
        <v>24053216</v>
      </c>
      <c r="K289" s="32">
        <v>24053216</v>
      </c>
      <c r="L289" s="32">
        <f t="shared" si="8"/>
        <v>0</v>
      </c>
      <c r="M289" s="17">
        <f t="shared" si="9"/>
        <v>1</v>
      </c>
      <c r="N289" s="15" t="s">
        <v>1262</v>
      </c>
      <c r="O289" s="11" t="s">
        <v>1086</v>
      </c>
    </row>
    <row r="290" spans="1:15" ht="56.25" x14ac:dyDescent="0.15">
      <c r="A290" s="11" t="s">
        <v>1188</v>
      </c>
      <c r="B290" s="11" t="s">
        <v>11</v>
      </c>
      <c r="C290" s="11" t="s">
        <v>10</v>
      </c>
      <c r="D290" s="11" t="s">
        <v>115</v>
      </c>
      <c r="E290" s="11" t="s">
        <v>351</v>
      </c>
      <c r="F290" s="20">
        <v>466</v>
      </c>
      <c r="G290" s="20">
        <v>543</v>
      </c>
      <c r="H290" s="20" t="s">
        <v>1242</v>
      </c>
      <c r="I290" s="20" t="s">
        <v>531</v>
      </c>
      <c r="J290" s="32">
        <v>24053216</v>
      </c>
      <c r="K290" s="32">
        <v>24053216</v>
      </c>
      <c r="L290" s="32">
        <f t="shared" si="8"/>
        <v>0</v>
      </c>
      <c r="M290" s="17">
        <f t="shared" si="9"/>
        <v>1</v>
      </c>
      <c r="N290" s="15" t="s">
        <v>1263</v>
      </c>
      <c r="O290" s="11" t="s">
        <v>1086</v>
      </c>
    </row>
    <row r="291" spans="1:15" ht="56.25" x14ac:dyDescent="0.15">
      <c r="A291" s="11" t="s">
        <v>1189</v>
      </c>
      <c r="B291" s="11" t="s">
        <v>11</v>
      </c>
      <c r="C291" s="11" t="s">
        <v>10</v>
      </c>
      <c r="D291" s="11" t="s">
        <v>116</v>
      </c>
      <c r="E291" s="11" t="s">
        <v>1219</v>
      </c>
      <c r="F291" s="20">
        <v>469</v>
      </c>
      <c r="G291" s="20">
        <v>544</v>
      </c>
      <c r="H291" s="20" t="s">
        <v>1242</v>
      </c>
      <c r="I291" s="20" t="s">
        <v>531</v>
      </c>
      <c r="J291" s="32">
        <v>24053216</v>
      </c>
      <c r="K291" s="32">
        <v>24053216</v>
      </c>
      <c r="L291" s="32">
        <f t="shared" si="8"/>
        <v>0</v>
      </c>
      <c r="M291" s="17">
        <f t="shared" si="9"/>
        <v>1</v>
      </c>
      <c r="N291" s="15" t="s">
        <v>1264</v>
      </c>
      <c r="O291" s="11" t="s">
        <v>1086</v>
      </c>
    </row>
    <row r="292" spans="1:15" ht="56.25" x14ac:dyDescent="0.15">
      <c r="A292" s="11" t="s">
        <v>1190</v>
      </c>
      <c r="B292" s="11" t="s">
        <v>11</v>
      </c>
      <c r="C292" s="11" t="s">
        <v>10</v>
      </c>
      <c r="D292" s="11" t="s">
        <v>147</v>
      </c>
      <c r="E292" s="11" t="s">
        <v>1220</v>
      </c>
      <c r="F292" s="20">
        <v>477</v>
      </c>
      <c r="G292" s="20">
        <v>545</v>
      </c>
      <c r="H292" s="20" t="s">
        <v>1242</v>
      </c>
      <c r="I292" s="20" t="s">
        <v>531</v>
      </c>
      <c r="J292" s="32">
        <v>16294080</v>
      </c>
      <c r="K292" s="32">
        <v>16294080</v>
      </c>
      <c r="L292" s="32">
        <f t="shared" si="8"/>
        <v>0</v>
      </c>
      <c r="M292" s="17">
        <f t="shared" si="9"/>
        <v>1</v>
      </c>
      <c r="N292" s="15" t="s">
        <v>1265</v>
      </c>
      <c r="O292" s="11" t="s">
        <v>1086</v>
      </c>
    </row>
    <row r="293" spans="1:15" ht="55.5" customHeight="1" x14ac:dyDescent="0.15">
      <c r="A293" s="11" t="s">
        <v>1191</v>
      </c>
      <c r="B293" s="11" t="s">
        <v>11</v>
      </c>
      <c r="C293" s="11" t="s">
        <v>10</v>
      </c>
      <c r="D293" s="11" t="s">
        <v>164</v>
      </c>
      <c r="E293" s="11" t="s">
        <v>1221</v>
      </c>
      <c r="F293" s="20">
        <v>460</v>
      </c>
      <c r="G293" s="20">
        <v>547</v>
      </c>
      <c r="H293" s="20" t="s">
        <v>1242</v>
      </c>
      <c r="I293" s="20" t="s">
        <v>531</v>
      </c>
      <c r="J293" s="32">
        <v>24053216</v>
      </c>
      <c r="K293" s="32">
        <v>24053216</v>
      </c>
      <c r="L293" s="32">
        <f t="shared" si="8"/>
        <v>0</v>
      </c>
      <c r="M293" s="17">
        <f t="shared" si="9"/>
        <v>1</v>
      </c>
      <c r="N293" s="15" t="s">
        <v>1266</v>
      </c>
      <c r="O293" s="11" t="s">
        <v>1086</v>
      </c>
    </row>
    <row r="294" spans="1:15" ht="57" customHeight="1" x14ac:dyDescent="0.15">
      <c r="A294" s="11" t="s">
        <v>1192</v>
      </c>
      <c r="B294" s="11" t="s">
        <v>11</v>
      </c>
      <c r="C294" s="11" t="s">
        <v>10</v>
      </c>
      <c r="D294" s="11" t="s">
        <v>165</v>
      </c>
      <c r="E294" s="11" t="s">
        <v>1222</v>
      </c>
      <c r="F294" s="20">
        <v>461</v>
      </c>
      <c r="G294" s="20">
        <v>548</v>
      </c>
      <c r="H294" s="20" t="s">
        <v>1242</v>
      </c>
      <c r="I294" s="20" t="s">
        <v>531</v>
      </c>
      <c r="J294" s="32">
        <v>24053216</v>
      </c>
      <c r="K294" s="32">
        <v>24053216</v>
      </c>
      <c r="L294" s="32">
        <f t="shared" si="8"/>
        <v>0</v>
      </c>
      <c r="M294" s="17">
        <f t="shared" si="9"/>
        <v>1</v>
      </c>
      <c r="N294" s="15" t="s">
        <v>1267</v>
      </c>
      <c r="O294" s="11" t="s">
        <v>1086</v>
      </c>
    </row>
    <row r="295" spans="1:15" ht="57" customHeight="1" x14ac:dyDescent="0.15">
      <c r="A295" s="11" t="s">
        <v>1193</v>
      </c>
      <c r="B295" s="11" t="s">
        <v>11</v>
      </c>
      <c r="C295" s="11" t="s">
        <v>10</v>
      </c>
      <c r="D295" s="11" t="s">
        <v>170</v>
      </c>
      <c r="E295" s="11" t="s">
        <v>1223</v>
      </c>
      <c r="F295" s="20">
        <v>464</v>
      </c>
      <c r="G295" s="20">
        <v>550</v>
      </c>
      <c r="H295" s="20" t="s">
        <v>1242</v>
      </c>
      <c r="I295" s="20" t="s">
        <v>531</v>
      </c>
      <c r="J295" s="32">
        <v>24053216</v>
      </c>
      <c r="K295" s="32">
        <v>24053216</v>
      </c>
      <c r="L295" s="32">
        <f t="shared" si="8"/>
        <v>0</v>
      </c>
      <c r="M295" s="17">
        <f t="shared" si="9"/>
        <v>1</v>
      </c>
      <c r="N295" s="15" t="s">
        <v>1268</v>
      </c>
      <c r="O295" s="11" t="s">
        <v>1086</v>
      </c>
    </row>
    <row r="296" spans="1:15" ht="61.5" customHeight="1" x14ac:dyDescent="0.15">
      <c r="A296" s="11" t="s">
        <v>1194</v>
      </c>
      <c r="B296" s="11" t="s">
        <v>11</v>
      </c>
      <c r="C296" s="11" t="s">
        <v>10</v>
      </c>
      <c r="D296" s="11" t="s">
        <v>193</v>
      </c>
      <c r="E296" s="11" t="s">
        <v>433</v>
      </c>
      <c r="F296" s="20">
        <v>459</v>
      </c>
      <c r="G296" s="20">
        <v>551</v>
      </c>
      <c r="H296" s="20" t="s">
        <v>1242</v>
      </c>
      <c r="I296" s="20" t="s">
        <v>531</v>
      </c>
      <c r="J296" s="32">
        <v>24053216</v>
      </c>
      <c r="K296" s="32">
        <v>24053216</v>
      </c>
      <c r="L296" s="32">
        <f t="shared" si="8"/>
        <v>0</v>
      </c>
      <c r="M296" s="17">
        <f t="shared" si="9"/>
        <v>1</v>
      </c>
      <c r="N296" s="15" t="s">
        <v>1269</v>
      </c>
      <c r="O296" s="11" t="s">
        <v>1086</v>
      </c>
    </row>
    <row r="297" spans="1:15" ht="56.25" customHeight="1" x14ac:dyDescent="0.15">
      <c r="A297" s="11" t="s">
        <v>1195</v>
      </c>
      <c r="B297" s="11" t="s">
        <v>11</v>
      </c>
      <c r="C297" s="11" t="s">
        <v>10</v>
      </c>
      <c r="D297" s="11" t="s">
        <v>196</v>
      </c>
      <c r="E297" s="11" t="s">
        <v>1224</v>
      </c>
      <c r="F297" s="20">
        <v>473</v>
      </c>
      <c r="G297" s="20">
        <v>556</v>
      </c>
      <c r="H297" s="20" t="s">
        <v>1242</v>
      </c>
      <c r="I297" s="20" t="s">
        <v>531</v>
      </c>
      <c r="J297" s="32">
        <v>24053216</v>
      </c>
      <c r="K297" s="32">
        <v>24053216</v>
      </c>
      <c r="L297" s="32">
        <f t="shared" si="8"/>
        <v>0</v>
      </c>
      <c r="M297" s="17">
        <f t="shared" si="9"/>
        <v>1</v>
      </c>
      <c r="N297" s="15" t="s">
        <v>1270</v>
      </c>
      <c r="O297" s="11" t="s">
        <v>1086</v>
      </c>
    </row>
    <row r="298" spans="1:15" ht="56.25" x14ac:dyDescent="0.15">
      <c r="A298" s="11" t="s">
        <v>1196</v>
      </c>
      <c r="B298" s="11" t="s">
        <v>11</v>
      </c>
      <c r="C298" s="11" t="s">
        <v>10</v>
      </c>
      <c r="D298" s="11" t="s">
        <v>197</v>
      </c>
      <c r="E298" s="11" t="s">
        <v>437</v>
      </c>
      <c r="F298" s="20">
        <v>475</v>
      </c>
      <c r="G298" s="20">
        <v>555</v>
      </c>
      <c r="H298" s="20" t="s">
        <v>1242</v>
      </c>
      <c r="I298" s="20" t="s">
        <v>531</v>
      </c>
      <c r="J298" s="32">
        <v>16294080</v>
      </c>
      <c r="K298" s="32">
        <v>16294080</v>
      </c>
      <c r="L298" s="32">
        <f t="shared" si="8"/>
        <v>0</v>
      </c>
      <c r="M298" s="17">
        <f t="shared" si="9"/>
        <v>1</v>
      </c>
      <c r="N298" s="15" t="s">
        <v>1271</v>
      </c>
      <c r="O298" s="11" t="s">
        <v>1086</v>
      </c>
    </row>
    <row r="299" spans="1:15" ht="56.25" x14ac:dyDescent="0.15">
      <c r="A299" s="11" t="s">
        <v>1197</v>
      </c>
      <c r="B299" s="11" t="s">
        <v>11</v>
      </c>
      <c r="C299" s="11" t="s">
        <v>10</v>
      </c>
      <c r="D299" s="11" t="s">
        <v>198</v>
      </c>
      <c r="E299" s="11" t="s">
        <v>1225</v>
      </c>
      <c r="F299" s="20">
        <v>468</v>
      </c>
      <c r="G299" s="20">
        <v>557</v>
      </c>
      <c r="H299" s="20" t="s">
        <v>1242</v>
      </c>
      <c r="I299" s="20" t="s">
        <v>531</v>
      </c>
      <c r="J299" s="32">
        <v>16294080</v>
      </c>
      <c r="K299" s="32">
        <v>7961880</v>
      </c>
      <c r="L299" s="32">
        <f t="shared" si="8"/>
        <v>8332200</v>
      </c>
      <c r="M299" s="17">
        <f t="shared" si="9"/>
        <v>0.48863636363636365</v>
      </c>
      <c r="N299" s="15" t="s">
        <v>1272</v>
      </c>
      <c r="O299" s="11" t="s">
        <v>1086</v>
      </c>
    </row>
    <row r="300" spans="1:15" ht="56.25" x14ac:dyDescent="0.15">
      <c r="A300" s="11" t="s">
        <v>1198</v>
      </c>
      <c r="B300" s="11" t="s">
        <v>11</v>
      </c>
      <c r="C300" s="11" t="s">
        <v>10</v>
      </c>
      <c r="D300" s="11" t="s">
        <v>153</v>
      </c>
      <c r="E300" s="11" t="s">
        <v>394</v>
      </c>
      <c r="F300" s="20">
        <v>456</v>
      </c>
      <c r="G300" s="20">
        <v>552</v>
      </c>
      <c r="H300" s="20" t="s">
        <v>1242</v>
      </c>
      <c r="I300" s="20" t="s">
        <v>531</v>
      </c>
      <c r="J300" s="32">
        <v>30143872</v>
      </c>
      <c r="K300" s="32">
        <v>30143872</v>
      </c>
      <c r="L300" s="32">
        <f t="shared" si="8"/>
        <v>0</v>
      </c>
      <c r="M300" s="17">
        <f t="shared" si="9"/>
        <v>1</v>
      </c>
      <c r="N300" s="15" t="s">
        <v>1273</v>
      </c>
      <c r="O300" s="11" t="s">
        <v>1086</v>
      </c>
    </row>
    <row r="301" spans="1:15" ht="56.25" x14ac:dyDescent="0.15">
      <c r="A301" s="20" t="s">
        <v>1143</v>
      </c>
      <c r="B301" s="11" t="s">
        <v>1062</v>
      </c>
      <c r="C301" s="11" t="s">
        <v>796</v>
      </c>
      <c r="D301" s="11" t="s">
        <v>1144</v>
      </c>
      <c r="E301" s="11" t="s">
        <v>1151</v>
      </c>
      <c r="F301" s="11">
        <v>405</v>
      </c>
      <c r="G301" s="11">
        <v>553</v>
      </c>
      <c r="H301" s="21">
        <v>44747</v>
      </c>
      <c r="I301" s="21">
        <v>44926</v>
      </c>
      <c r="J301" s="22">
        <v>5287570</v>
      </c>
      <c r="K301" s="32">
        <v>5287170</v>
      </c>
      <c r="L301" s="32">
        <f t="shared" si="8"/>
        <v>400</v>
      </c>
      <c r="M301" s="17">
        <f t="shared" si="9"/>
        <v>0.99992435088329801</v>
      </c>
      <c r="N301" s="15" t="s">
        <v>1274</v>
      </c>
      <c r="O301" s="11" t="s">
        <v>1086</v>
      </c>
    </row>
    <row r="302" spans="1:15" ht="83.25" customHeight="1" x14ac:dyDescent="0.15">
      <c r="A302" s="11" t="s">
        <v>1199</v>
      </c>
      <c r="B302" s="11" t="s">
        <v>11</v>
      </c>
      <c r="C302" s="11" t="s">
        <v>795</v>
      </c>
      <c r="D302" s="11" t="s">
        <v>1226</v>
      </c>
      <c r="E302" s="11" t="s">
        <v>1227</v>
      </c>
      <c r="F302" s="11" t="s">
        <v>2050</v>
      </c>
      <c r="G302" s="11" t="s">
        <v>2051</v>
      </c>
      <c r="H302" s="20" t="s">
        <v>1243</v>
      </c>
      <c r="I302" s="11" t="s">
        <v>2107</v>
      </c>
      <c r="J302" s="32">
        <v>945656385</v>
      </c>
      <c r="K302" s="32">
        <v>945686385</v>
      </c>
      <c r="L302" s="32">
        <f t="shared" si="8"/>
        <v>-30000</v>
      </c>
      <c r="M302" s="17">
        <f t="shared" si="9"/>
        <v>1.0000317239966607</v>
      </c>
      <c r="N302" s="15" t="s">
        <v>1275</v>
      </c>
      <c r="O302" s="11" t="s">
        <v>1070</v>
      </c>
    </row>
    <row r="303" spans="1:15" ht="59.25" customHeight="1" x14ac:dyDescent="0.15">
      <c r="A303" s="11" t="s">
        <v>1200</v>
      </c>
      <c r="B303" s="11" t="s">
        <v>11</v>
      </c>
      <c r="C303" s="11" t="s">
        <v>10</v>
      </c>
      <c r="D303" s="11" t="s">
        <v>66</v>
      </c>
      <c r="E303" s="11" t="s">
        <v>1228</v>
      </c>
      <c r="F303" s="20">
        <v>479</v>
      </c>
      <c r="G303" s="20">
        <v>576</v>
      </c>
      <c r="H303" s="20" t="s">
        <v>1244</v>
      </c>
      <c r="I303" s="20" t="s">
        <v>531</v>
      </c>
      <c r="J303" s="32">
        <v>38883425</v>
      </c>
      <c r="K303" s="32">
        <v>38883425</v>
      </c>
      <c r="L303" s="32">
        <f t="shared" si="8"/>
        <v>0</v>
      </c>
      <c r="M303" s="17">
        <f t="shared" si="9"/>
        <v>1</v>
      </c>
      <c r="N303" s="15" t="s">
        <v>1276</v>
      </c>
      <c r="O303" s="11" t="s">
        <v>1086</v>
      </c>
    </row>
    <row r="304" spans="1:15" ht="56.25" x14ac:dyDescent="0.15">
      <c r="A304" s="11" t="s">
        <v>1201</v>
      </c>
      <c r="B304" s="11" t="s">
        <v>1202</v>
      </c>
      <c r="C304" s="11" t="s">
        <v>1083</v>
      </c>
      <c r="D304" s="11" t="s">
        <v>1229</v>
      </c>
      <c r="E304" s="11" t="s">
        <v>1230</v>
      </c>
      <c r="F304" s="20">
        <v>383</v>
      </c>
      <c r="G304" s="20">
        <v>584</v>
      </c>
      <c r="H304" s="20" t="s">
        <v>1245</v>
      </c>
      <c r="I304" s="20" t="s">
        <v>1246</v>
      </c>
      <c r="J304" s="32">
        <v>7643007</v>
      </c>
      <c r="K304" s="32">
        <v>7643007</v>
      </c>
      <c r="L304" s="32">
        <f t="shared" si="8"/>
        <v>0</v>
      </c>
      <c r="M304" s="17">
        <f t="shared" si="9"/>
        <v>1</v>
      </c>
      <c r="N304" s="15" t="s">
        <v>1277</v>
      </c>
      <c r="O304" s="11" t="s">
        <v>1086</v>
      </c>
    </row>
    <row r="305" spans="1:15" ht="67.5" customHeight="1" x14ac:dyDescent="0.15">
      <c r="A305" s="11" t="s">
        <v>1203</v>
      </c>
      <c r="B305" s="11" t="s">
        <v>11</v>
      </c>
      <c r="C305" s="11" t="s">
        <v>10</v>
      </c>
      <c r="D305" s="11" t="s">
        <v>246</v>
      </c>
      <c r="E305" s="11" t="s">
        <v>492</v>
      </c>
      <c r="F305" s="20">
        <v>513</v>
      </c>
      <c r="G305" s="20">
        <v>586</v>
      </c>
      <c r="H305" s="20" t="s">
        <v>1243</v>
      </c>
      <c r="I305" s="11" t="s">
        <v>2125</v>
      </c>
      <c r="J305" s="32">
        <v>25519528</v>
      </c>
      <c r="K305" s="32">
        <v>25519528</v>
      </c>
      <c r="L305" s="32">
        <f t="shared" si="8"/>
        <v>0</v>
      </c>
      <c r="M305" s="17">
        <f t="shared" si="9"/>
        <v>1</v>
      </c>
      <c r="N305" s="15" t="s">
        <v>1278</v>
      </c>
      <c r="O305" s="11" t="s">
        <v>1070</v>
      </c>
    </row>
    <row r="306" spans="1:15" ht="57" customHeight="1" x14ac:dyDescent="0.15">
      <c r="A306" s="11" t="s">
        <v>1204</v>
      </c>
      <c r="B306" s="11" t="s">
        <v>11</v>
      </c>
      <c r="C306" s="11" t="s">
        <v>10</v>
      </c>
      <c r="D306" s="11" t="s">
        <v>26</v>
      </c>
      <c r="E306" s="11" t="s">
        <v>1231</v>
      </c>
      <c r="F306" s="20">
        <v>514</v>
      </c>
      <c r="G306" s="20">
        <v>586</v>
      </c>
      <c r="H306" s="20" t="s">
        <v>1243</v>
      </c>
      <c r="I306" s="20" t="s">
        <v>1247</v>
      </c>
      <c r="J306" s="32">
        <v>25519528</v>
      </c>
      <c r="K306" s="32">
        <v>25519528</v>
      </c>
      <c r="L306" s="32">
        <f t="shared" si="8"/>
        <v>0</v>
      </c>
      <c r="M306" s="17">
        <f t="shared" si="9"/>
        <v>1</v>
      </c>
      <c r="N306" s="15" t="s">
        <v>1279</v>
      </c>
      <c r="O306" s="11" t="s">
        <v>1086</v>
      </c>
    </row>
    <row r="307" spans="1:15" ht="56.25" customHeight="1" x14ac:dyDescent="0.15">
      <c r="A307" s="11" t="s">
        <v>1205</v>
      </c>
      <c r="B307" s="11" t="s">
        <v>11</v>
      </c>
      <c r="C307" s="11" t="s">
        <v>10</v>
      </c>
      <c r="D307" s="11" t="s">
        <v>1232</v>
      </c>
      <c r="E307" s="11" t="s">
        <v>1233</v>
      </c>
      <c r="F307" s="20">
        <v>501</v>
      </c>
      <c r="G307" s="20">
        <v>588</v>
      </c>
      <c r="H307" s="20" t="s">
        <v>1243</v>
      </c>
      <c r="I307" s="20" t="s">
        <v>519</v>
      </c>
      <c r="J307" s="32">
        <v>8563600</v>
      </c>
      <c r="K307" s="32">
        <v>8563600</v>
      </c>
      <c r="L307" s="32">
        <f t="shared" si="8"/>
        <v>0</v>
      </c>
      <c r="M307" s="17">
        <f t="shared" si="9"/>
        <v>1</v>
      </c>
      <c r="N307" s="15" t="s">
        <v>1280</v>
      </c>
      <c r="O307" s="11" t="s">
        <v>1086</v>
      </c>
    </row>
    <row r="308" spans="1:15" ht="56.25" x14ac:dyDescent="0.15">
      <c r="A308" s="11" t="s">
        <v>1206</v>
      </c>
      <c r="B308" s="11" t="s">
        <v>11</v>
      </c>
      <c r="C308" s="11" t="s">
        <v>10</v>
      </c>
      <c r="D308" s="11" t="s">
        <v>28</v>
      </c>
      <c r="E308" s="11" t="s">
        <v>1234</v>
      </c>
      <c r="F308" s="20">
        <v>516</v>
      </c>
      <c r="G308" s="20">
        <v>589</v>
      </c>
      <c r="H308" s="20" t="s">
        <v>1248</v>
      </c>
      <c r="I308" s="20" t="s">
        <v>1247</v>
      </c>
      <c r="J308" s="32">
        <v>11349429</v>
      </c>
      <c r="K308" s="32">
        <v>11349429</v>
      </c>
      <c r="L308" s="32">
        <f t="shared" si="8"/>
        <v>0</v>
      </c>
      <c r="M308" s="17">
        <f t="shared" si="9"/>
        <v>1</v>
      </c>
      <c r="N308" s="15" t="s">
        <v>1281</v>
      </c>
      <c r="O308" s="11" t="s">
        <v>1086</v>
      </c>
    </row>
    <row r="309" spans="1:15" ht="56.25" x14ac:dyDescent="0.15">
      <c r="A309" s="11" t="s">
        <v>1207</v>
      </c>
      <c r="B309" s="11" t="s">
        <v>11</v>
      </c>
      <c r="C309" s="11" t="s">
        <v>795</v>
      </c>
      <c r="D309" s="11" t="s">
        <v>1138</v>
      </c>
      <c r="E309" s="11" t="s">
        <v>1235</v>
      </c>
      <c r="F309" s="11" t="s">
        <v>2121</v>
      </c>
      <c r="G309" s="11" t="s">
        <v>2122</v>
      </c>
      <c r="H309" s="20" t="s">
        <v>1249</v>
      </c>
      <c r="I309" s="11" t="s">
        <v>2107</v>
      </c>
      <c r="J309" s="32">
        <v>849760851</v>
      </c>
      <c r="K309" s="32">
        <v>830968903</v>
      </c>
      <c r="L309" s="32">
        <f t="shared" si="8"/>
        <v>18791948</v>
      </c>
      <c r="M309" s="17">
        <f t="shared" si="9"/>
        <v>0.97788560395800117</v>
      </c>
      <c r="N309" s="15" t="s">
        <v>1282</v>
      </c>
      <c r="O309" s="11" t="s">
        <v>1070</v>
      </c>
    </row>
    <row r="310" spans="1:15" ht="79.5" customHeight="1" x14ac:dyDescent="0.15">
      <c r="A310" s="11" t="s">
        <v>1208</v>
      </c>
      <c r="B310" s="11" t="s">
        <v>1209</v>
      </c>
      <c r="C310" s="11" t="s">
        <v>1063</v>
      </c>
      <c r="D310" s="11" t="s">
        <v>1236</v>
      </c>
      <c r="E310" s="11" t="s">
        <v>1237</v>
      </c>
      <c r="F310" s="20">
        <v>446</v>
      </c>
      <c r="G310" s="20">
        <v>609</v>
      </c>
      <c r="H310" s="21">
        <v>44774</v>
      </c>
      <c r="I310" s="11" t="s">
        <v>2120</v>
      </c>
      <c r="J310" s="32">
        <v>148758986</v>
      </c>
      <c r="K310" s="32">
        <v>55410324</v>
      </c>
      <c r="L310" s="32">
        <f t="shared" si="8"/>
        <v>93348662</v>
      </c>
      <c r="M310" s="17">
        <f t="shared" si="9"/>
        <v>0.37248387804955863</v>
      </c>
      <c r="N310" s="15" t="s">
        <v>1283</v>
      </c>
      <c r="O310" s="11" t="s">
        <v>1070</v>
      </c>
    </row>
    <row r="311" spans="1:15" ht="92.25" customHeight="1" x14ac:dyDescent="0.15">
      <c r="A311" s="11" t="s">
        <v>1210</v>
      </c>
      <c r="B311" s="11" t="s">
        <v>11</v>
      </c>
      <c r="C311" s="11" t="s">
        <v>10</v>
      </c>
      <c r="D311" s="11" t="s">
        <v>1238</v>
      </c>
      <c r="E311" s="11" t="s">
        <v>1239</v>
      </c>
      <c r="F311" s="20">
        <v>522</v>
      </c>
      <c r="G311" s="20">
        <v>612</v>
      </c>
      <c r="H311" s="20" t="s">
        <v>1250</v>
      </c>
      <c r="I311" s="20" t="s">
        <v>531</v>
      </c>
      <c r="J311" s="32">
        <v>27403520</v>
      </c>
      <c r="K311" s="32">
        <v>27403520</v>
      </c>
      <c r="L311" s="32">
        <f t="shared" si="8"/>
        <v>0</v>
      </c>
      <c r="M311" s="17">
        <f t="shared" si="9"/>
        <v>1</v>
      </c>
      <c r="N311" s="15" t="s">
        <v>1284</v>
      </c>
      <c r="O311" s="11" t="s">
        <v>1086</v>
      </c>
    </row>
    <row r="312" spans="1:15" ht="74.25" customHeight="1" x14ac:dyDescent="0.15">
      <c r="A312" s="11" t="s">
        <v>1211</v>
      </c>
      <c r="B312" s="11" t="s">
        <v>11</v>
      </c>
      <c r="C312" s="11" t="s">
        <v>10</v>
      </c>
      <c r="D312" s="11" t="s">
        <v>1240</v>
      </c>
      <c r="E312" s="11" t="s">
        <v>1241</v>
      </c>
      <c r="F312" s="20">
        <v>520</v>
      </c>
      <c r="G312" s="20">
        <v>613</v>
      </c>
      <c r="H312" s="20" t="s">
        <v>1251</v>
      </c>
      <c r="I312" s="20" t="s">
        <v>531</v>
      </c>
      <c r="J312" s="32">
        <v>27232248</v>
      </c>
      <c r="K312" s="32">
        <v>27232248</v>
      </c>
      <c r="L312" s="32">
        <f t="shared" si="8"/>
        <v>0</v>
      </c>
      <c r="M312" s="17">
        <f t="shared" si="9"/>
        <v>1</v>
      </c>
      <c r="N312" s="15" t="s">
        <v>1285</v>
      </c>
      <c r="O312" s="11" t="s">
        <v>1086</v>
      </c>
    </row>
    <row r="313" spans="1:15" ht="62.25" customHeight="1" x14ac:dyDescent="0.15">
      <c r="A313" s="11" t="s">
        <v>1302</v>
      </c>
      <c r="B313" s="11" t="s">
        <v>11</v>
      </c>
      <c r="C313" s="11" t="s">
        <v>10</v>
      </c>
      <c r="D313" s="11" t="s">
        <v>1303</v>
      </c>
      <c r="E313" s="11" t="s">
        <v>1319</v>
      </c>
      <c r="F313" s="11">
        <v>462</v>
      </c>
      <c r="G313" s="11">
        <v>640</v>
      </c>
      <c r="H313" s="20" t="s">
        <v>1326</v>
      </c>
      <c r="I313" s="20" t="s">
        <v>531</v>
      </c>
      <c r="J313" s="22">
        <v>20089902</v>
      </c>
      <c r="K313" s="32">
        <v>19269906</v>
      </c>
      <c r="L313" s="32">
        <f t="shared" si="8"/>
        <v>819996</v>
      </c>
      <c r="M313" s="17">
        <f t="shared" si="9"/>
        <v>0.95918367346938771</v>
      </c>
      <c r="N313" s="15" t="s">
        <v>1340</v>
      </c>
      <c r="O313" s="11" t="s">
        <v>1086</v>
      </c>
    </row>
    <row r="314" spans="1:15" ht="62.25" customHeight="1" x14ac:dyDescent="0.15">
      <c r="A314" s="11" t="s">
        <v>1304</v>
      </c>
      <c r="B314" s="11" t="s">
        <v>11</v>
      </c>
      <c r="C314" s="11" t="s">
        <v>10</v>
      </c>
      <c r="D314" s="11" t="s">
        <v>1305</v>
      </c>
      <c r="E314" s="11" t="s">
        <v>1320</v>
      </c>
      <c r="F314" s="11">
        <v>526</v>
      </c>
      <c r="G314" s="11">
        <v>631</v>
      </c>
      <c r="H314" s="20" t="s">
        <v>1327</v>
      </c>
      <c r="I314" s="20" t="s">
        <v>531</v>
      </c>
      <c r="J314" s="22">
        <v>25519528</v>
      </c>
      <c r="K314" s="32">
        <v>20210096</v>
      </c>
      <c r="L314" s="32">
        <f t="shared" si="8"/>
        <v>5309432</v>
      </c>
      <c r="M314" s="17">
        <f t="shared" si="9"/>
        <v>0.79194630872483218</v>
      </c>
      <c r="N314" s="15" t="s">
        <v>1924</v>
      </c>
      <c r="O314" s="11" t="s">
        <v>1086</v>
      </c>
    </row>
    <row r="315" spans="1:15" ht="56.25" x14ac:dyDescent="0.15">
      <c r="A315" s="11" t="s">
        <v>1306</v>
      </c>
      <c r="B315" s="11" t="s">
        <v>1307</v>
      </c>
      <c r="C315" s="11" t="s">
        <v>1131</v>
      </c>
      <c r="D315" s="11" t="s">
        <v>1308</v>
      </c>
      <c r="E315" s="11" t="s">
        <v>1321</v>
      </c>
      <c r="F315" s="11">
        <v>451</v>
      </c>
      <c r="G315" s="11">
        <v>632</v>
      </c>
      <c r="H315" s="20" t="s">
        <v>1328</v>
      </c>
      <c r="I315" s="20" t="s">
        <v>1329</v>
      </c>
      <c r="J315" s="22">
        <v>8126310</v>
      </c>
      <c r="K315" s="32">
        <v>8126310</v>
      </c>
      <c r="L315" s="32">
        <f t="shared" si="8"/>
        <v>0</v>
      </c>
      <c r="M315" s="17">
        <f t="shared" si="9"/>
        <v>1</v>
      </c>
      <c r="N315" s="15" t="s">
        <v>1925</v>
      </c>
      <c r="O315" s="11" t="s">
        <v>1086</v>
      </c>
    </row>
    <row r="316" spans="1:15" ht="56.25" x14ac:dyDescent="0.15">
      <c r="A316" s="11" t="s">
        <v>1309</v>
      </c>
      <c r="B316" s="11" t="s">
        <v>11</v>
      </c>
      <c r="C316" s="11" t="s">
        <v>10</v>
      </c>
      <c r="D316" s="11" t="s">
        <v>1310</v>
      </c>
      <c r="E316" s="11" t="s">
        <v>1322</v>
      </c>
      <c r="F316" s="11">
        <v>523</v>
      </c>
      <c r="G316" s="11">
        <v>633</v>
      </c>
      <c r="H316" s="20" t="s">
        <v>1330</v>
      </c>
      <c r="I316" s="20" t="s">
        <v>531</v>
      </c>
      <c r="J316" s="22">
        <v>33106459</v>
      </c>
      <c r="K316" s="32">
        <v>33106459</v>
      </c>
      <c r="L316" s="32">
        <f t="shared" si="8"/>
        <v>0</v>
      </c>
      <c r="M316" s="17">
        <f t="shared" si="9"/>
        <v>1</v>
      </c>
      <c r="N316" s="15" t="s">
        <v>1926</v>
      </c>
      <c r="O316" s="11" t="s">
        <v>1086</v>
      </c>
    </row>
    <row r="317" spans="1:15" ht="87" customHeight="1" x14ac:dyDescent="0.15">
      <c r="A317" s="11" t="s">
        <v>1311</v>
      </c>
      <c r="B317" s="11" t="s">
        <v>1312</v>
      </c>
      <c r="C317" s="11" t="s">
        <v>796</v>
      </c>
      <c r="D317" s="11" t="s">
        <v>1313</v>
      </c>
      <c r="E317" s="11" t="s">
        <v>1323</v>
      </c>
      <c r="F317" s="11" t="s">
        <v>2052</v>
      </c>
      <c r="G317" s="11" t="s">
        <v>2053</v>
      </c>
      <c r="H317" s="20" t="s">
        <v>1326</v>
      </c>
      <c r="I317" s="20" t="s">
        <v>531</v>
      </c>
      <c r="J317" s="22">
        <v>135000000</v>
      </c>
      <c r="K317" s="32">
        <v>135000000</v>
      </c>
      <c r="L317" s="32">
        <f t="shared" si="8"/>
        <v>0</v>
      </c>
      <c r="M317" s="17">
        <f t="shared" si="9"/>
        <v>1</v>
      </c>
      <c r="N317" s="15" t="s">
        <v>1341</v>
      </c>
      <c r="O317" s="11" t="s">
        <v>1086</v>
      </c>
    </row>
    <row r="318" spans="1:15" ht="56.25" x14ac:dyDescent="0.15">
      <c r="A318" s="11" t="s">
        <v>1314</v>
      </c>
      <c r="B318" s="11" t="s">
        <v>1307</v>
      </c>
      <c r="C318" s="11" t="s">
        <v>1083</v>
      </c>
      <c r="D318" s="11" t="s">
        <v>1315</v>
      </c>
      <c r="E318" s="11" t="s">
        <v>1324</v>
      </c>
      <c r="F318" s="11">
        <v>492</v>
      </c>
      <c r="G318" s="11">
        <v>644</v>
      </c>
      <c r="H318" s="20" t="s">
        <v>1331</v>
      </c>
      <c r="I318" s="20" t="s">
        <v>531</v>
      </c>
      <c r="J318" s="22">
        <v>37000000</v>
      </c>
      <c r="K318" s="32">
        <v>27903022</v>
      </c>
      <c r="L318" s="32">
        <f t="shared" si="8"/>
        <v>9096978</v>
      </c>
      <c r="M318" s="17">
        <f t="shared" si="9"/>
        <v>0.75413572972972975</v>
      </c>
      <c r="N318" s="15" t="s">
        <v>1927</v>
      </c>
      <c r="O318" s="11" t="s">
        <v>1086</v>
      </c>
    </row>
    <row r="319" spans="1:15" ht="56.25" x14ac:dyDescent="0.15">
      <c r="A319" s="11" t="s">
        <v>1347</v>
      </c>
      <c r="B319" s="11" t="s">
        <v>11</v>
      </c>
      <c r="C319" s="11" t="s">
        <v>10</v>
      </c>
      <c r="D319" s="11" t="s">
        <v>13</v>
      </c>
      <c r="E319" s="11" t="s">
        <v>1574</v>
      </c>
      <c r="F319" s="11">
        <v>684</v>
      </c>
      <c r="G319" s="11">
        <v>647</v>
      </c>
      <c r="H319" s="20" t="s">
        <v>1585</v>
      </c>
      <c r="I319" s="20" t="s">
        <v>1586</v>
      </c>
      <c r="J319" s="22">
        <v>26662920</v>
      </c>
      <c r="K319" s="32">
        <v>26662920</v>
      </c>
      <c r="L319" s="32">
        <f t="shared" si="8"/>
        <v>0</v>
      </c>
      <c r="M319" s="17">
        <f t="shared" si="9"/>
        <v>1</v>
      </c>
      <c r="N319" s="15" t="s">
        <v>1723</v>
      </c>
      <c r="O319" s="11" t="s">
        <v>1086</v>
      </c>
    </row>
    <row r="320" spans="1:15" ht="56.25" x14ac:dyDescent="0.15">
      <c r="A320" s="11" t="s">
        <v>1348</v>
      </c>
      <c r="B320" s="11" t="s">
        <v>11</v>
      </c>
      <c r="C320" s="11" t="s">
        <v>10</v>
      </c>
      <c r="D320" s="11" t="s">
        <v>243</v>
      </c>
      <c r="E320" s="11" t="s">
        <v>1575</v>
      </c>
      <c r="F320" s="11">
        <v>679</v>
      </c>
      <c r="G320" s="11">
        <v>654</v>
      </c>
      <c r="H320" s="20" t="s">
        <v>1585</v>
      </c>
      <c r="I320" s="20" t="s">
        <v>1586</v>
      </c>
      <c r="J320" s="22">
        <v>26662920</v>
      </c>
      <c r="K320" s="32">
        <v>26662920</v>
      </c>
      <c r="L320" s="32">
        <f t="shared" ref="L320:L383" si="10">J320-K320</f>
        <v>0</v>
      </c>
      <c r="M320" s="17">
        <f t="shared" ref="M320:M383" si="11">K320/J320</f>
        <v>1</v>
      </c>
      <c r="N320" s="15" t="s">
        <v>1724</v>
      </c>
      <c r="O320" s="11" t="s">
        <v>1086</v>
      </c>
    </row>
    <row r="321" spans="1:15" ht="56.25" x14ac:dyDescent="0.15">
      <c r="A321" s="11" t="s">
        <v>1349</v>
      </c>
      <c r="B321" s="11" t="s">
        <v>11</v>
      </c>
      <c r="C321" s="11" t="s">
        <v>10</v>
      </c>
      <c r="D321" s="11" t="s">
        <v>60</v>
      </c>
      <c r="E321" s="11" t="s">
        <v>1576</v>
      </c>
      <c r="F321" s="11">
        <v>643</v>
      </c>
      <c r="G321" s="11">
        <v>655</v>
      </c>
      <c r="H321" s="20" t="s">
        <v>1585</v>
      </c>
      <c r="I321" s="20" t="s">
        <v>1586</v>
      </c>
      <c r="J321" s="22">
        <v>20552640</v>
      </c>
      <c r="K321" s="32">
        <v>20552640</v>
      </c>
      <c r="L321" s="32">
        <f t="shared" si="10"/>
        <v>0</v>
      </c>
      <c r="M321" s="17">
        <f t="shared" si="11"/>
        <v>1</v>
      </c>
      <c r="N321" s="15" t="s">
        <v>1725</v>
      </c>
      <c r="O321" s="11" t="s">
        <v>1086</v>
      </c>
    </row>
    <row r="322" spans="1:15" ht="56.25" x14ac:dyDescent="0.15">
      <c r="A322" s="11" t="s">
        <v>1350</v>
      </c>
      <c r="B322" s="11" t="s">
        <v>11</v>
      </c>
      <c r="C322" s="11" t="s">
        <v>10</v>
      </c>
      <c r="D322" s="11" t="s">
        <v>241</v>
      </c>
      <c r="E322" s="11" t="s">
        <v>1577</v>
      </c>
      <c r="F322" s="11">
        <v>678</v>
      </c>
      <c r="G322" s="11">
        <v>656</v>
      </c>
      <c r="H322" s="20" t="s">
        <v>1585</v>
      </c>
      <c r="I322" s="20" t="s">
        <v>1586</v>
      </c>
      <c r="J322" s="22">
        <v>26662920</v>
      </c>
      <c r="K322" s="32">
        <v>26662920</v>
      </c>
      <c r="L322" s="32">
        <f t="shared" si="10"/>
        <v>0</v>
      </c>
      <c r="M322" s="17">
        <f t="shared" si="11"/>
        <v>1</v>
      </c>
      <c r="N322" s="15" t="s">
        <v>1726</v>
      </c>
      <c r="O322" s="11" t="s">
        <v>1086</v>
      </c>
    </row>
    <row r="323" spans="1:15" ht="56.25" x14ac:dyDescent="0.15">
      <c r="A323" s="11" t="s">
        <v>1351</v>
      </c>
      <c r="B323" s="11" t="s">
        <v>11</v>
      </c>
      <c r="C323" s="11" t="s">
        <v>10</v>
      </c>
      <c r="D323" s="11" t="s">
        <v>17</v>
      </c>
      <c r="E323" s="11" t="s">
        <v>1578</v>
      </c>
      <c r="F323" s="11">
        <v>605</v>
      </c>
      <c r="G323" s="11">
        <v>648</v>
      </c>
      <c r="H323" s="20" t="s">
        <v>1585</v>
      </c>
      <c r="I323" s="20" t="s">
        <v>1586</v>
      </c>
      <c r="J323" s="22">
        <v>16399920</v>
      </c>
      <c r="K323" s="32">
        <v>16399920</v>
      </c>
      <c r="L323" s="32">
        <f t="shared" si="10"/>
        <v>0</v>
      </c>
      <c r="M323" s="17">
        <f t="shared" si="11"/>
        <v>1</v>
      </c>
      <c r="N323" s="15" t="s">
        <v>1727</v>
      </c>
      <c r="O323" s="11" t="s">
        <v>1086</v>
      </c>
    </row>
    <row r="324" spans="1:15" ht="56.25" x14ac:dyDescent="0.15">
      <c r="A324" s="11" t="s">
        <v>1352</v>
      </c>
      <c r="B324" s="11" t="s">
        <v>11</v>
      </c>
      <c r="C324" s="11" t="s">
        <v>10</v>
      </c>
      <c r="D324" s="11" t="s">
        <v>12</v>
      </c>
      <c r="E324" s="11" t="s">
        <v>1579</v>
      </c>
      <c r="F324" s="11">
        <v>650</v>
      </c>
      <c r="G324" s="11">
        <v>660</v>
      </c>
      <c r="H324" s="20" t="s">
        <v>1585</v>
      </c>
      <c r="I324" s="20" t="s">
        <v>1586</v>
      </c>
      <c r="J324" s="22">
        <v>16399920</v>
      </c>
      <c r="K324" s="32">
        <v>16399920</v>
      </c>
      <c r="L324" s="32">
        <f t="shared" si="10"/>
        <v>0</v>
      </c>
      <c r="M324" s="17">
        <f t="shared" si="11"/>
        <v>1</v>
      </c>
      <c r="N324" s="15" t="s">
        <v>1728</v>
      </c>
      <c r="O324" s="11" t="s">
        <v>1086</v>
      </c>
    </row>
    <row r="325" spans="1:15" ht="56.25" x14ac:dyDescent="0.15">
      <c r="A325" s="11" t="s">
        <v>1353</v>
      </c>
      <c r="B325" s="11" t="s">
        <v>11</v>
      </c>
      <c r="C325" s="11" t="s">
        <v>10</v>
      </c>
      <c r="D325" s="11" t="s">
        <v>43</v>
      </c>
      <c r="E325" s="11" t="s">
        <v>1580</v>
      </c>
      <c r="F325" s="11">
        <v>606</v>
      </c>
      <c r="G325" s="11">
        <v>649</v>
      </c>
      <c r="H325" s="20" t="s">
        <v>1585</v>
      </c>
      <c r="I325" s="20" t="s">
        <v>1586</v>
      </c>
      <c r="J325" s="22">
        <v>20552640</v>
      </c>
      <c r="K325" s="32">
        <v>20552640</v>
      </c>
      <c r="L325" s="32">
        <f t="shared" si="10"/>
        <v>0</v>
      </c>
      <c r="M325" s="17">
        <f t="shared" si="11"/>
        <v>1</v>
      </c>
      <c r="N325" s="15" t="s">
        <v>1729</v>
      </c>
      <c r="O325" s="11" t="s">
        <v>1086</v>
      </c>
    </row>
    <row r="326" spans="1:15" ht="56.25" x14ac:dyDescent="0.15">
      <c r="A326" s="11" t="s">
        <v>1354</v>
      </c>
      <c r="B326" s="11" t="s">
        <v>11</v>
      </c>
      <c r="C326" s="11" t="s">
        <v>10</v>
      </c>
      <c r="D326" s="11" t="s">
        <v>134</v>
      </c>
      <c r="E326" s="11" t="s">
        <v>373</v>
      </c>
      <c r="F326" s="11">
        <v>577</v>
      </c>
      <c r="G326" s="11">
        <v>661</v>
      </c>
      <c r="H326" s="20" t="s">
        <v>1585</v>
      </c>
      <c r="I326" s="20" t="s">
        <v>1586</v>
      </c>
      <c r="J326" s="22">
        <v>20552640</v>
      </c>
      <c r="K326" s="32">
        <v>20552640</v>
      </c>
      <c r="L326" s="32">
        <f t="shared" si="10"/>
        <v>0</v>
      </c>
      <c r="M326" s="17">
        <f t="shared" si="11"/>
        <v>1</v>
      </c>
      <c r="N326" s="15" t="s">
        <v>1730</v>
      </c>
      <c r="O326" s="11" t="s">
        <v>1086</v>
      </c>
    </row>
    <row r="327" spans="1:15" ht="56.25" x14ac:dyDescent="0.15">
      <c r="A327" s="11" t="s">
        <v>1355</v>
      </c>
      <c r="B327" s="11" t="s">
        <v>11</v>
      </c>
      <c r="C327" s="11" t="s">
        <v>10</v>
      </c>
      <c r="D327" s="11" t="s">
        <v>44</v>
      </c>
      <c r="E327" s="11" t="s">
        <v>1581</v>
      </c>
      <c r="F327" s="11">
        <v>661</v>
      </c>
      <c r="G327" s="11">
        <v>650</v>
      </c>
      <c r="H327" s="20" t="s">
        <v>1585</v>
      </c>
      <c r="I327" s="20" t="s">
        <v>1586</v>
      </c>
      <c r="J327" s="22">
        <v>20552640</v>
      </c>
      <c r="K327" s="32">
        <v>20552640</v>
      </c>
      <c r="L327" s="32">
        <f t="shared" si="10"/>
        <v>0</v>
      </c>
      <c r="M327" s="17">
        <f t="shared" si="11"/>
        <v>1</v>
      </c>
      <c r="N327" s="15" t="s">
        <v>1731</v>
      </c>
      <c r="O327" s="11" t="s">
        <v>1086</v>
      </c>
    </row>
    <row r="328" spans="1:15" ht="56.25" x14ac:dyDescent="0.15">
      <c r="A328" s="11" t="s">
        <v>1356</v>
      </c>
      <c r="B328" s="11" t="s">
        <v>11</v>
      </c>
      <c r="C328" s="11" t="s">
        <v>10</v>
      </c>
      <c r="D328" s="11" t="s">
        <v>199</v>
      </c>
      <c r="E328" s="11" t="s">
        <v>1582</v>
      </c>
      <c r="F328" s="11">
        <v>575</v>
      </c>
      <c r="G328" s="11">
        <v>662</v>
      </c>
      <c r="H328" s="20" t="s">
        <v>1585</v>
      </c>
      <c r="I328" s="20" t="s">
        <v>1586</v>
      </c>
      <c r="J328" s="22">
        <v>20552640</v>
      </c>
      <c r="K328" s="32">
        <v>20552640</v>
      </c>
      <c r="L328" s="32">
        <f t="shared" si="10"/>
        <v>0</v>
      </c>
      <c r="M328" s="17">
        <f t="shared" si="11"/>
        <v>1</v>
      </c>
      <c r="N328" s="15" t="s">
        <v>1732</v>
      </c>
      <c r="O328" s="11" t="s">
        <v>1086</v>
      </c>
    </row>
    <row r="329" spans="1:15" ht="56.25" x14ac:dyDescent="0.15">
      <c r="A329" s="11" t="s">
        <v>1357</v>
      </c>
      <c r="B329" s="11" t="s">
        <v>11</v>
      </c>
      <c r="C329" s="11" t="s">
        <v>10</v>
      </c>
      <c r="D329" s="11" t="s">
        <v>188</v>
      </c>
      <c r="E329" s="11" t="s">
        <v>1583</v>
      </c>
      <c r="F329" s="11" t="s">
        <v>2123</v>
      </c>
      <c r="G329" s="11" t="s">
        <v>2124</v>
      </c>
      <c r="H329" s="20" t="s">
        <v>1585</v>
      </c>
      <c r="I329" s="11" t="s">
        <v>2116</v>
      </c>
      <c r="J329" s="22">
        <f>17983560+2569080</f>
        <v>20552640</v>
      </c>
      <c r="K329" s="32">
        <v>20552640</v>
      </c>
      <c r="L329" s="32">
        <f t="shared" si="10"/>
        <v>0</v>
      </c>
      <c r="M329" s="17">
        <f t="shared" si="11"/>
        <v>1</v>
      </c>
      <c r="N329" s="15" t="s">
        <v>1733</v>
      </c>
      <c r="O329" s="11" t="s">
        <v>1086</v>
      </c>
    </row>
    <row r="330" spans="1:15" ht="56.25" x14ac:dyDescent="0.15">
      <c r="A330" s="11" t="s">
        <v>1358</v>
      </c>
      <c r="B330" s="11" t="s">
        <v>11</v>
      </c>
      <c r="C330" s="11" t="s">
        <v>10</v>
      </c>
      <c r="D330" s="11" t="s">
        <v>154</v>
      </c>
      <c r="E330" s="11" t="s">
        <v>1584</v>
      </c>
      <c r="F330" s="11">
        <v>701</v>
      </c>
      <c r="G330" s="11">
        <v>783</v>
      </c>
      <c r="H330" s="20" t="s">
        <v>1585</v>
      </c>
      <c r="I330" s="20" t="s">
        <v>1588</v>
      </c>
      <c r="J330" s="22">
        <v>10276320</v>
      </c>
      <c r="K330" s="32">
        <v>10276320</v>
      </c>
      <c r="L330" s="32">
        <f t="shared" si="10"/>
        <v>0</v>
      </c>
      <c r="M330" s="17">
        <f t="shared" si="11"/>
        <v>1</v>
      </c>
      <c r="N330" s="15" t="s">
        <v>1734</v>
      </c>
      <c r="O330" s="11" t="s">
        <v>1086</v>
      </c>
    </row>
    <row r="331" spans="1:15" ht="56.25" x14ac:dyDescent="0.15">
      <c r="A331" s="11" t="s">
        <v>1359</v>
      </c>
      <c r="B331" s="11" t="s">
        <v>11</v>
      </c>
      <c r="C331" s="11" t="s">
        <v>10</v>
      </c>
      <c r="D331" s="11" t="s">
        <v>82</v>
      </c>
      <c r="E331" s="11" t="s">
        <v>1589</v>
      </c>
      <c r="F331" s="11">
        <v>654</v>
      </c>
      <c r="G331" s="11">
        <v>657</v>
      </c>
      <c r="H331" s="20" t="s">
        <v>1585</v>
      </c>
      <c r="I331" s="20" t="s">
        <v>1586</v>
      </c>
      <c r="J331" s="22">
        <v>20552640</v>
      </c>
      <c r="K331" s="32">
        <v>20552640</v>
      </c>
      <c r="L331" s="32">
        <f t="shared" si="10"/>
        <v>0</v>
      </c>
      <c r="M331" s="17">
        <f t="shared" si="11"/>
        <v>1</v>
      </c>
      <c r="N331" s="15" t="s">
        <v>1735</v>
      </c>
      <c r="O331" s="11" t="s">
        <v>1086</v>
      </c>
    </row>
    <row r="332" spans="1:15" ht="56.25" x14ac:dyDescent="0.15">
      <c r="A332" s="11" t="s">
        <v>1360</v>
      </c>
      <c r="B332" s="11" t="s">
        <v>11</v>
      </c>
      <c r="C332" s="11" t="s">
        <v>10</v>
      </c>
      <c r="D332" s="11" t="s">
        <v>45</v>
      </c>
      <c r="E332" s="11" t="s">
        <v>1590</v>
      </c>
      <c r="F332" s="11">
        <v>706</v>
      </c>
      <c r="G332" s="11">
        <v>651</v>
      </c>
      <c r="H332" s="20" t="s">
        <v>1585</v>
      </c>
      <c r="I332" s="20" t="s">
        <v>1586</v>
      </c>
      <c r="J332" s="22">
        <v>20552640</v>
      </c>
      <c r="K332" s="32">
        <v>20552640</v>
      </c>
      <c r="L332" s="32">
        <f t="shared" si="10"/>
        <v>0</v>
      </c>
      <c r="M332" s="17">
        <f t="shared" si="11"/>
        <v>1</v>
      </c>
      <c r="N332" s="15" t="s">
        <v>1736</v>
      </c>
      <c r="O332" s="11" t="s">
        <v>1086</v>
      </c>
    </row>
    <row r="333" spans="1:15" ht="56.25" x14ac:dyDescent="0.15">
      <c r="A333" s="11" t="s">
        <v>1361</v>
      </c>
      <c r="B333" s="11" t="s">
        <v>11</v>
      </c>
      <c r="C333" s="11" t="s">
        <v>10</v>
      </c>
      <c r="D333" s="11" t="s">
        <v>75</v>
      </c>
      <c r="E333" s="11" t="s">
        <v>1591</v>
      </c>
      <c r="F333" s="11">
        <v>544</v>
      </c>
      <c r="G333" s="11">
        <v>658</v>
      </c>
      <c r="H333" s="20" t="s">
        <v>1585</v>
      </c>
      <c r="I333" s="20" t="s">
        <v>1586</v>
      </c>
      <c r="J333" s="22">
        <v>26662920</v>
      </c>
      <c r="K333" s="32">
        <v>26662920</v>
      </c>
      <c r="L333" s="32">
        <f t="shared" si="10"/>
        <v>0</v>
      </c>
      <c r="M333" s="17">
        <f t="shared" si="11"/>
        <v>1</v>
      </c>
      <c r="N333" s="15" t="s">
        <v>1737</v>
      </c>
      <c r="O333" s="11" t="s">
        <v>1086</v>
      </c>
    </row>
    <row r="334" spans="1:15" ht="56.25" x14ac:dyDescent="0.15">
      <c r="A334" s="11" t="s">
        <v>1362</v>
      </c>
      <c r="B334" s="11" t="s">
        <v>11</v>
      </c>
      <c r="C334" s="11" t="s">
        <v>10</v>
      </c>
      <c r="D334" s="11" t="s">
        <v>138</v>
      </c>
      <c r="E334" s="11" t="s">
        <v>1592</v>
      </c>
      <c r="F334" s="11">
        <v>730</v>
      </c>
      <c r="G334" s="11">
        <v>665</v>
      </c>
      <c r="H334" s="20" t="s">
        <v>1585</v>
      </c>
      <c r="I334" s="20" t="s">
        <v>1586</v>
      </c>
      <c r="J334" s="22">
        <v>20552640</v>
      </c>
      <c r="K334" s="32">
        <v>20552640</v>
      </c>
      <c r="L334" s="32">
        <f t="shared" si="10"/>
        <v>0</v>
      </c>
      <c r="M334" s="17">
        <f t="shared" si="11"/>
        <v>1</v>
      </c>
      <c r="N334" s="15" t="s">
        <v>1738</v>
      </c>
      <c r="O334" s="11" t="s">
        <v>1086</v>
      </c>
    </row>
    <row r="335" spans="1:15" ht="56.25" x14ac:dyDescent="0.15">
      <c r="A335" s="11" t="s">
        <v>1363</v>
      </c>
      <c r="B335" s="11" t="s">
        <v>11</v>
      </c>
      <c r="C335" s="11" t="s">
        <v>10</v>
      </c>
      <c r="D335" s="11" t="s">
        <v>54</v>
      </c>
      <c r="E335" s="11" t="s">
        <v>284</v>
      </c>
      <c r="F335" s="11">
        <v>664</v>
      </c>
      <c r="G335" s="11">
        <v>666</v>
      </c>
      <c r="H335" s="20" t="s">
        <v>1585</v>
      </c>
      <c r="I335" s="20" t="s">
        <v>1586</v>
      </c>
      <c r="J335" s="22">
        <v>20552640</v>
      </c>
      <c r="K335" s="32">
        <v>20552640</v>
      </c>
      <c r="L335" s="32">
        <f t="shared" si="10"/>
        <v>0</v>
      </c>
      <c r="M335" s="17">
        <f t="shared" si="11"/>
        <v>1</v>
      </c>
      <c r="N335" s="15" t="s">
        <v>1739</v>
      </c>
      <c r="O335" s="11" t="s">
        <v>1086</v>
      </c>
    </row>
    <row r="336" spans="1:15" ht="56.25" x14ac:dyDescent="0.15">
      <c r="A336" s="11" t="s">
        <v>1364</v>
      </c>
      <c r="B336" s="11" t="s">
        <v>11</v>
      </c>
      <c r="C336" s="11" t="s">
        <v>10</v>
      </c>
      <c r="D336" s="11" t="s">
        <v>63</v>
      </c>
      <c r="E336" s="11" t="s">
        <v>295</v>
      </c>
      <c r="F336" s="11">
        <v>552</v>
      </c>
      <c r="G336" s="11">
        <v>667</v>
      </c>
      <c r="H336" s="20" t="s">
        <v>1585</v>
      </c>
      <c r="I336" s="20" t="s">
        <v>1586</v>
      </c>
      <c r="J336" s="22">
        <v>20552640</v>
      </c>
      <c r="K336" s="32">
        <v>20552640</v>
      </c>
      <c r="L336" s="32">
        <f t="shared" si="10"/>
        <v>0</v>
      </c>
      <c r="M336" s="17">
        <f t="shared" si="11"/>
        <v>1</v>
      </c>
      <c r="N336" s="15" t="s">
        <v>1740</v>
      </c>
      <c r="O336" s="11" t="s">
        <v>1086</v>
      </c>
    </row>
    <row r="337" spans="1:15" ht="56.25" x14ac:dyDescent="0.15">
      <c r="A337" s="11" t="s">
        <v>1365</v>
      </c>
      <c r="B337" s="11" t="s">
        <v>11</v>
      </c>
      <c r="C337" s="11" t="s">
        <v>10</v>
      </c>
      <c r="D337" s="11" t="s">
        <v>86</v>
      </c>
      <c r="E337" s="11" t="s">
        <v>1593</v>
      </c>
      <c r="F337" s="11">
        <v>559</v>
      </c>
      <c r="G337" s="11">
        <v>668</v>
      </c>
      <c r="H337" s="20" t="s">
        <v>1585</v>
      </c>
      <c r="I337" s="20" t="s">
        <v>1586</v>
      </c>
      <c r="J337" s="22">
        <v>20552640</v>
      </c>
      <c r="K337" s="32">
        <v>20552640</v>
      </c>
      <c r="L337" s="32">
        <f t="shared" si="10"/>
        <v>0</v>
      </c>
      <c r="M337" s="17">
        <f t="shared" si="11"/>
        <v>1</v>
      </c>
      <c r="N337" s="15" t="s">
        <v>1741</v>
      </c>
      <c r="O337" s="11" t="s">
        <v>1086</v>
      </c>
    </row>
    <row r="338" spans="1:15" ht="56.25" x14ac:dyDescent="0.15">
      <c r="A338" s="11" t="s">
        <v>1366</v>
      </c>
      <c r="B338" s="11" t="s">
        <v>11</v>
      </c>
      <c r="C338" s="11" t="s">
        <v>10</v>
      </c>
      <c r="D338" s="11" t="s">
        <v>260</v>
      </c>
      <c r="E338" s="11" t="s">
        <v>1594</v>
      </c>
      <c r="F338" s="11">
        <v>692</v>
      </c>
      <c r="G338" s="11">
        <v>669</v>
      </c>
      <c r="H338" s="20" t="s">
        <v>1585</v>
      </c>
      <c r="I338" s="21">
        <v>44867</v>
      </c>
      <c r="J338" s="22">
        <v>20552640</v>
      </c>
      <c r="K338" s="32">
        <v>10618864</v>
      </c>
      <c r="L338" s="32">
        <f t="shared" si="10"/>
        <v>9933776</v>
      </c>
      <c r="M338" s="17">
        <f t="shared" si="11"/>
        <v>0.51666666666666672</v>
      </c>
      <c r="N338" s="15" t="s">
        <v>1742</v>
      </c>
      <c r="O338" s="11" t="s">
        <v>1086</v>
      </c>
    </row>
    <row r="339" spans="1:15" ht="56.25" x14ac:dyDescent="0.15">
      <c r="A339" s="11" t="s">
        <v>1367</v>
      </c>
      <c r="B339" s="11" t="s">
        <v>11</v>
      </c>
      <c r="C339" s="11" t="s">
        <v>10</v>
      </c>
      <c r="D339" s="11" t="s">
        <v>232</v>
      </c>
      <c r="E339" s="11" t="s">
        <v>475</v>
      </c>
      <c r="F339" s="11">
        <v>573</v>
      </c>
      <c r="G339" s="11">
        <v>670</v>
      </c>
      <c r="H339" s="20" t="s">
        <v>1585</v>
      </c>
      <c r="I339" s="20" t="s">
        <v>1586</v>
      </c>
      <c r="J339" s="22">
        <v>20552640</v>
      </c>
      <c r="K339" s="32">
        <v>20552640</v>
      </c>
      <c r="L339" s="32">
        <f t="shared" si="10"/>
        <v>0</v>
      </c>
      <c r="M339" s="17">
        <f t="shared" si="11"/>
        <v>1</v>
      </c>
      <c r="N339" s="15" t="s">
        <v>1743</v>
      </c>
      <c r="O339" s="11" t="s">
        <v>1086</v>
      </c>
    </row>
    <row r="340" spans="1:15" ht="56.25" x14ac:dyDescent="0.15">
      <c r="A340" s="11" t="s">
        <v>1368</v>
      </c>
      <c r="B340" s="11" t="s">
        <v>11</v>
      </c>
      <c r="C340" s="11" t="s">
        <v>10</v>
      </c>
      <c r="D340" s="11" t="s">
        <v>182</v>
      </c>
      <c r="E340" s="11" t="s">
        <v>1595</v>
      </c>
      <c r="F340" s="11">
        <v>555</v>
      </c>
      <c r="G340" s="11">
        <v>671</v>
      </c>
      <c r="H340" s="20" t="s">
        <v>1585</v>
      </c>
      <c r="I340" s="20" t="s">
        <v>1586</v>
      </c>
      <c r="J340" s="22">
        <v>20552640</v>
      </c>
      <c r="K340" s="32">
        <v>20552640</v>
      </c>
      <c r="L340" s="32">
        <f t="shared" si="10"/>
        <v>0</v>
      </c>
      <c r="M340" s="17">
        <f t="shared" si="11"/>
        <v>1</v>
      </c>
      <c r="N340" s="15" t="s">
        <v>1744</v>
      </c>
      <c r="O340" s="11" t="s">
        <v>1086</v>
      </c>
    </row>
    <row r="341" spans="1:15" ht="56.25" x14ac:dyDescent="0.15">
      <c r="A341" s="11" t="s">
        <v>1369</v>
      </c>
      <c r="B341" s="11" t="s">
        <v>11</v>
      </c>
      <c r="C341" s="11" t="s">
        <v>10</v>
      </c>
      <c r="D341" s="11" t="s">
        <v>240</v>
      </c>
      <c r="E341" s="11" t="s">
        <v>1596</v>
      </c>
      <c r="F341" s="11">
        <v>699</v>
      </c>
      <c r="G341" s="11">
        <v>672</v>
      </c>
      <c r="H341" s="20" t="s">
        <v>1585</v>
      </c>
      <c r="I341" s="21">
        <v>44867</v>
      </c>
      <c r="J341" s="22">
        <v>20552640</v>
      </c>
      <c r="K341" s="32">
        <v>10618864</v>
      </c>
      <c r="L341" s="32">
        <f t="shared" si="10"/>
        <v>9933776</v>
      </c>
      <c r="M341" s="17">
        <f t="shared" si="11"/>
        <v>0.51666666666666672</v>
      </c>
      <c r="N341" s="15" t="s">
        <v>1745</v>
      </c>
      <c r="O341" s="11" t="s">
        <v>1086</v>
      </c>
    </row>
    <row r="342" spans="1:15" ht="56.25" x14ac:dyDescent="0.15">
      <c r="A342" s="11" t="s">
        <v>1370</v>
      </c>
      <c r="B342" s="11" t="s">
        <v>11</v>
      </c>
      <c r="C342" s="11" t="s">
        <v>10</v>
      </c>
      <c r="D342" s="11" t="s">
        <v>49</v>
      </c>
      <c r="E342" s="11" t="s">
        <v>1597</v>
      </c>
      <c r="F342" s="11">
        <v>604</v>
      </c>
      <c r="G342" s="11">
        <v>653</v>
      </c>
      <c r="H342" s="20" t="s">
        <v>1585</v>
      </c>
      <c r="I342" s="20" t="s">
        <v>1586</v>
      </c>
      <c r="J342" s="22">
        <v>11109600</v>
      </c>
      <c r="K342" s="32">
        <v>11109600</v>
      </c>
      <c r="L342" s="32">
        <f t="shared" si="10"/>
        <v>0</v>
      </c>
      <c r="M342" s="17">
        <f t="shared" si="11"/>
        <v>1</v>
      </c>
      <c r="N342" s="15" t="s">
        <v>1746</v>
      </c>
      <c r="O342" s="11" t="s">
        <v>1086</v>
      </c>
    </row>
    <row r="343" spans="1:15" ht="56.25" x14ac:dyDescent="0.15">
      <c r="A343" s="11" t="s">
        <v>1371</v>
      </c>
      <c r="B343" s="11" t="s">
        <v>11</v>
      </c>
      <c r="C343" s="11" t="s">
        <v>10</v>
      </c>
      <c r="D343" s="11" t="s">
        <v>237</v>
      </c>
      <c r="E343" s="11" t="s">
        <v>1598</v>
      </c>
      <c r="F343" s="11">
        <v>539</v>
      </c>
      <c r="G343" s="11">
        <v>673</v>
      </c>
      <c r="H343" s="20" t="s">
        <v>1585</v>
      </c>
      <c r="I343" s="20" t="s">
        <v>1586</v>
      </c>
      <c r="J343" s="22">
        <v>16399920</v>
      </c>
      <c r="K343" s="32">
        <v>16399920</v>
      </c>
      <c r="L343" s="32">
        <f t="shared" si="10"/>
        <v>0</v>
      </c>
      <c r="M343" s="17">
        <f t="shared" si="11"/>
        <v>1</v>
      </c>
      <c r="N343" s="15" t="s">
        <v>1747</v>
      </c>
      <c r="O343" s="11" t="s">
        <v>1086</v>
      </c>
    </row>
    <row r="344" spans="1:15" ht="56.25" x14ac:dyDescent="0.15">
      <c r="A344" s="11" t="s">
        <v>1372</v>
      </c>
      <c r="B344" s="11" t="s">
        <v>11</v>
      </c>
      <c r="C344" s="11" t="s">
        <v>10</v>
      </c>
      <c r="D344" s="11" t="s">
        <v>109</v>
      </c>
      <c r="E344" s="11" t="s">
        <v>1599</v>
      </c>
      <c r="F344" s="11">
        <v>697</v>
      </c>
      <c r="G344" s="11">
        <v>674</v>
      </c>
      <c r="H344" s="20" t="s">
        <v>1585</v>
      </c>
      <c r="I344" s="20" t="s">
        <v>1586</v>
      </c>
      <c r="J344" s="22">
        <v>20552640</v>
      </c>
      <c r="K344" s="32">
        <v>20552640</v>
      </c>
      <c r="L344" s="32">
        <f t="shared" si="10"/>
        <v>0</v>
      </c>
      <c r="M344" s="17">
        <f t="shared" si="11"/>
        <v>1</v>
      </c>
      <c r="N344" s="15" t="s">
        <v>1748</v>
      </c>
      <c r="O344" s="11" t="s">
        <v>1086</v>
      </c>
    </row>
    <row r="345" spans="1:15" ht="56.25" x14ac:dyDescent="0.15">
      <c r="A345" s="11" t="s">
        <v>1373</v>
      </c>
      <c r="B345" s="11" t="s">
        <v>11</v>
      </c>
      <c r="C345" s="11" t="s">
        <v>10</v>
      </c>
      <c r="D345" s="11" t="s">
        <v>169</v>
      </c>
      <c r="E345" s="11" t="s">
        <v>1600</v>
      </c>
      <c r="F345" s="11">
        <v>649</v>
      </c>
      <c r="G345" s="11">
        <v>675</v>
      </c>
      <c r="H345" s="20" t="s">
        <v>1585</v>
      </c>
      <c r="I345" s="20" t="s">
        <v>1586</v>
      </c>
      <c r="J345" s="22">
        <v>11109600</v>
      </c>
      <c r="K345" s="32">
        <v>11109600</v>
      </c>
      <c r="L345" s="32">
        <f t="shared" si="10"/>
        <v>0</v>
      </c>
      <c r="M345" s="17">
        <f t="shared" si="11"/>
        <v>1</v>
      </c>
      <c r="N345" s="15" t="s">
        <v>1749</v>
      </c>
      <c r="O345" s="11" t="s">
        <v>1086</v>
      </c>
    </row>
    <row r="346" spans="1:15" ht="56.25" x14ac:dyDescent="0.15">
      <c r="A346" s="11" t="s">
        <v>1374</v>
      </c>
      <c r="B346" s="11" t="s">
        <v>11</v>
      </c>
      <c r="C346" s="11" t="s">
        <v>10</v>
      </c>
      <c r="D346" s="11" t="s">
        <v>185</v>
      </c>
      <c r="E346" s="11" t="s">
        <v>1601</v>
      </c>
      <c r="F346" s="11">
        <v>567</v>
      </c>
      <c r="G346" s="11">
        <v>676</v>
      </c>
      <c r="H346" s="20" t="s">
        <v>1585</v>
      </c>
      <c r="I346" s="20" t="s">
        <v>1586</v>
      </c>
      <c r="J346" s="22">
        <v>20552640</v>
      </c>
      <c r="K346" s="32">
        <v>20552640</v>
      </c>
      <c r="L346" s="32">
        <f t="shared" si="10"/>
        <v>0</v>
      </c>
      <c r="M346" s="17">
        <f t="shared" si="11"/>
        <v>1</v>
      </c>
      <c r="N346" s="15" t="s">
        <v>1750</v>
      </c>
      <c r="O346" s="11" t="s">
        <v>1086</v>
      </c>
    </row>
    <row r="347" spans="1:15" ht="56.25" x14ac:dyDescent="0.15">
      <c r="A347" s="11" t="s">
        <v>1375</v>
      </c>
      <c r="B347" s="11" t="s">
        <v>11</v>
      </c>
      <c r="C347" s="11" t="s">
        <v>10</v>
      </c>
      <c r="D347" s="11" t="s">
        <v>80</v>
      </c>
      <c r="E347" s="11" t="s">
        <v>1602</v>
      </c>
      <c r="F347" s="11">
        <v>680</v>
      </c>
      <c r="G347" s="11">
        <v>677</v>
      </c>
      <c r="H347" s="20" t="s">
        <v>1585</v>
      </c>
      <c r="I347" s="20" t="s">
        <v>1586</v>
      </c>
      <c r="J347" s="22">
        <v>26662920</v>
      </c>
      <c r="K347" s="32">
        <v>26662920</v>
      </c>
      <c r="L347" s="32">
        <f t="shared" si="10"/>
        <v>0</v>
      </c>
      <c r="M347" s="17">
        <f t="shared" si="11"/>
        <v>1</v>
      </c>
      <c r="N347" s="15" t="s">
        <v>1751</v>
      </c>
      <c r="O347" s="11" t="s">
        <v>1086</v>
      </c>
    </row>
    <row r="348" spans="1:15" ht="56.25" x14ac:dyDescent="0.15">
      <c r="A348" s="11" t="s">
        <v>1376</v>
      </c>
      <c r="B348" s="11" t="s">
        <v>11</v>
      </c>
      <c r="C348" s="11" t="s">
        <v>10</v>
      </c>
      <c r="D348" s="11" t="s">
        <v>123</v>
      </c>
      <c r="E348" s="11" t="s">
        <v>1603</v>
      </c>
      <c r="F348" s="11">
        <v>556</v>
      </c>
      <c r="G348" s="11">
        <v>678</v>
      </c>
      <c r="H348" s="20" t="s">
        <v>1585</v>
      </c>
      <c r="I348" s="20" t="s">
        <v>1586</v>
      </c>
      <c r="J348" s="22">
        <v>20552640</v>
      </c>
      <c r="K348" s="32">
        <v>20552640</v>
      </c>
      <c r="L348" s="32">
        <f t="shared" si="10"/>
        <v>0</v>
      </c>
      <c r="M348" s="17">
        <f t="shared" si="11"/>
        <v>1</v>
      </c>
      <c r="N348" s="15" t="s">
        <v>1752</v>
      </c>
      <c r="O348" s="11" t="s">
        <v>1086</v>
      </c>
    </row>
    <row r="349" spans="1:15" ht="56.25" x14ac:dyDescent="0.15">
      <c r="A349" s="11" t="s">
        <v>1377</v>
      </c>
      <c r="B349" s="11" t="s">
        <v>11</v>
      </c>
      <c r="C349" s="11" t="s">
        <v>10</v>
      </c>
      <c r="D349" s="11" t="s">
        <v>227</v>
      </c>
      <c r="E349" s="11" t="s">
        <v>1604</v>
      </c>
      <c r="F349" s="11">
        <v>629</v>
      </c>
      <c r="G349" s="11">
        <v>679</v>
      </c>
      <c r="H349" s="20" t="s">
        <v>1585</v>
      </c>
      <c r="I349" s="20" t="s">
        <v>1586</v>
      </c>
      <c r="J349" s="22">
        <v>16399920</v>
      </c>
      <c r="K349" s="32">
        <v>16399920</v>
      </c>
      <c r="L349" s="32">
        <f t="shared" si="10"/>
        <v>0</v>
      </c>
      <c r="M349" s="17">
        <f t="shared" si="11"/>
        <v>1</v>
      </c>
      <c r="N349" s="15" t="s">
        <v>1753</v>
      </c>
      <c r="O349" s="11" t="s">
        <v>1086</v>
      </c>
    </row>
    <row r="350" spans="1:15" ht="56.25" x14ac:dyDescent="0.15">
      <c r="A350" s="11" t="s">
        <v>1378</v>
      </c>
      <c r="B350" s="11" t="s">
        <v>11</v>
      </c>
      <c r="C350" s="11" t="s">
        <v>10</v>
      </c>
      <c r="D350" s="11" t="s">
        <v>79</v>
      </c>
      <c r="E350" s="11" t="s">
        <v>313</v>
      </c>
      <c r="F350" s="11">
        <v>681</v>
      </c>
      <c r="G350" s="11">
        <v>680</v>
      </c>
      <c r="H350" s="20" t="s">
        <v>1585</v>
      </c>
      <c r="I350" s="20" t="s">
        <v>1586</v>
      </c>
      <c r="J350" s="22">
        <v>26662920</v>
      </c>
      <c r="K350" s="32">
        <v>26662920</v>
      </c>
      <c r="L350" s="32">
        <f t="shared" si="10"/>
        <v>0</v>
      </c>
      <c r="M350" s="17">
        <f t="shared" si="11"/>
        <v>1</v>
      </c>
      <c r="N350" s="15" t="s">
        <v>1754</v>
      </c>
      <c r="O350" s="11" t="s">
        <v>1086</v>
      </c>
    </row>
    <row r="351" spans="1:15" ht="56.25" x14ac:dyDescent="0.15">
      <c r="A351" s="11" t="s">
        <v>1379</v>
      </c>
      <c r="B351" s="11" t="s">
        <v>11</v>
      </c>
      <c r="C351" s="11" t="s">
        <v>10</v>
      </c>
      <c r="D351" s="11" t="s">
        <v>91</v>
      </c>
      <c r="E351" s="11" t="s">
        <v>1605</v>
      </c>
      <c r="F351" s="11">
        <v>689</v>
      </c>
      <c r="G351" s="11">
        <v>681</v>
      </c>
      <c r="H351" s="20" t="s">
        <v>1585</v>
      </c>
      <c r="I351" s="20" t="s">
        <v>1586</v>
      </c>
      <c r="J351" s="22">
        <v>20552640</v>
      </c>
      <c r="K351" s="32">
        <v>20552640</v>
      </c>
      <c r="L351" s="32">
        <f t="shared" si="10"/>
        <v>0</v>
      </c>
      <c r="M351" s="17">
        <f t="shared" si="11"/>
        <v>1</v>
      </c>
      <c r="N351" s="15" t="s">
        <v>1755</v>
      </c>
      <c r="O351" s="11" t="s">
        <v>1086</v>
      </c>
    </row>
    <row r="352" spans="1:15" ht="56.25" x14ac:dyDescent="0.15">
      <c r="A352" s="11" t="s">
        <v>1380</v>
      </c>
      <c r="B352" s="11" t="s">
        <v>11</v>
      </c>
      <c r="C352" s="11" t="s">
        <v>10</v>
      </c>
      <c r="D352" s="11" t="s">
        <v>85</v>
      </c>
      <c r="E352" s="11" t="s">
        <v>1603</v>
      </c>
      <c r="F352" s="11">
        <v>543</v>
      </c>
      <c r="G352" s="11">
        <v>682</v>
      </c>
      <c r="H352" s="20" t="s">
        <v>1585</v>
      </c>
      <c r="I352" s="20" t="s">
        <v>1586</v>
      </c>
      <c r="J352" s="22">
        <v>16399920</v>
      </c>
      <c r="K352" s="32">
        <v>16399920</v>
      </c>
      <c r="L352" s="32">
        <f t="shared" si="10"/>
        <v>0</v>
      </c>
      <c r="M352" s="17">
        <f t="shared" si="11"/>
        <v>1</v>
      </c>
      <c r="N352" s="15" t="s">
        <v>1756</v>
      </c>
      <c r="O352" s="11" t="s">
        <v>1086</v>
      </c>
    </row>
    <row r="353" spans="1:15" ht="56.25" x14ac:dyDescent="0.15">
      <c r="A353" s="11" t="s">
        <v>1381</v>
      </c>
      <c r="B353" s="11" t="s">
        <v>11</v>
      </c>
      <c r="C353" s="11" t="s">
        <v>10</v>
      </c>
      <c r="D353" s="11" t="s">
        <v>20</v>
      </c>
      <c r="E353" s="11" t="s">
        <v>1606</v>
      </c>
      <c r="F353" s="11">
        <v>545</v>
      </c>
      <c r="G353" s="11">
        <v>683</v>
      </c>
      <c r="H353" s="20" t="s">
        <v>1585</v>
      </c>
      <c r="I353" s="20" t="s">
        <v>1586</v>
      </c>
      <c r="J353" s="22">
        <v>20552640</v>
      </c>
      <c r="K353" s="32">
        <v>20552640</v>
      </c>
      <c r="L353" s="32">
        <f t="shared" si="10"/>
        <v>0</v>
      </c>
      <c r="M353" s="17">
        <f t="shared" si="11"/>
        <v>1</v>
      </c>
      <c r="N353" s="15" t="s">
        <v>1757</v>
      </c>
      <c r="O353" s="11" t="s">
        <v>1086</v>
      </c>
    </row>
    <row r="354" spans="1:15" ht="56.25" x14ac:dyDescent="0.15">
      <c r="A354" s="11" t="s">
        <v>1382</v>
      </c>
      <c r="B354" s="11" t="s">
        <v>11</v>
      </c>
      <c r="C354" s="11" t="s">
        <v>10</v>
      </c>
      <c r="D354" s="11" t="s">
        <v>120</v>
      </c>
      <c r="E354" s="11" t="s">
        <v>1607</v>
      </c>
      <c r="F354" s="11">
        <v>769</v>
      </c>
      <c r="G354" s="11">
        <v>684</v>
      </c>
      <c r="H354" s="20" t="s">
        <v>1585</v>
      </c>
      <c r="I354" s="20" t="s">
        <v>1586</v>
      </c>
      <c r="J354" s="22">
        <v>16399920</v>
      </c>
      <c r="K354" s="32">
        <v>16399920</v>
      </c>
      <c r="L354" s="32">
        <f t="shared" si="10"/>
        <v>0</v>
      </c>
      <c r="M354" s="17">
        <f t="shared" si="11"/>
        <v>1</v>
      </c>
      <c r="N354" s="15" t="s">
        <v>1758</v>
      </c>
      <c r="O354" s="11" t="s">
        <v>1086</v>
      </c>
    </row>
    <row r="355" spans="1:15" ht="56.25" x14ac:dyDescent="0.15">
      <c r="A355" s="11" t="s">
        <v>1383</v>
      </c>
      <c r="B355" s="11" t="s">
        <v>11</v>
      </c>
      <c r="C355" s="11" t="s">
        <v>10</v>
      </c>
      <c r="D355" s="11" t="s">
        <v>59</v>
      </c>
      <c r="E355" s="11" t="s">
        <v>1608</v>
      </c>
      <c r="F355" s="11">
        <v>688</v>
      </c>
      <c r="G355" s="11">
        <v>685</v>
      </c>
      <c r="H355" s="20" t="s">
        <v>1585</v>
      </c>
      <c r="I355" s="20" t="s">
        <v>1586</v>
      </c>
      <c r="J355" s="22">
        <v>20552640</v>
      </c>
      <c r="K355" s="32">
        <v>20552640</v>
      </c>
      <c r="L355" s="32">
        <f t="shared" si="10"/>
        <v>0</v>
      </c>
      <c r="M355" s="17">
        <f t="shared" si="11"/>
        <v>1</v>
      </c>
      <c r="N355" s="15" t="s">
        <v>1759</v>
      </c>
      <c r="O355" s="11" t="s">
        <v>1086</v>
      </c>
    </row>
    <row r="356" spans="1:15" ht="56.25" x14ac:dyDescent="0.15">
      <c r="A356" s="11" t="s">
        <v>1384</v>
      </c>
      <c r="B356" s="11" t="s">
        <v>11</v>
      </c>
      <c r="C356" s="11" t="s">
        <v>10</v>
      </c>
      <c r="D356" s="11" t="s">
        <v>176</v>
      </c>
      <c r="E356" s="11" t="s">
        <v>1609</v>
      </c>
      <c r="F356" s="11">
        <v>541</v>
      </c>
      <c r="G356" s="11">
        <v>686</v>
      </c>
      <c r="H356" s="20" t="s">
        <v>1585</v>
      </c>
      <c r="I356" s="20" t="s">
        <v>1586</v>
      </c>
      <c r="J356" s="22">
        <v>16399920</v>
      </c>
      <c r="K356" s="32">
        <v>16399920</v>
      </c>
      <c r="L356" s="32">
        <f t="shared" si="10"/>
        <v>0</v>
      </c>
      <c r="M356" s="17">
        <f t="shared" si="11"/>
        <v>1</v>
      </c>
      <c r="N356" s="15" t="s">
        <v>1760</v>
      </c>
      <c r="O356" s="11" t="s">
        <v>1086</v>
      </c>
    </row>
    <row r="357" spans="1:15" ht="56.25" x14ac:dyDescent="0.15">
      <c r="A357" s="11" t="s">
        <v>1385</v>
      </c>
      <c r="B357" s="11" t="s">
        <v>11</v>
      </c>
      <c r="C357" s="11" t="s">
        <v>10</v>
      </c>
      <c r="D357" s="11" t="s">
        <v>78</v>
      </c>
      <c r="E357" s="11" t="s">
        <v>1610</v>
      </c>
      <c r="F357" s="11">
        <v>682</v>
      </c>
      <c r="G357" s="11">
        <v>687</v>
      </c>
      <c r="H357" s="20" t="s">
        <v>1585</v>
      </c>
      <c r="I357" s="20" t="s">
        <v>1586</v>
      </c>
      <c r="J357" s="22">
        <v>26662920</v>
      </c>
      <c r="K357" s="32">
        <v>26662920</v>
      </c>
      <c r="L357" s="32">
        <f t="shared" si="10"/>
        <v>0</v>
      </c>
      <c r="M357" s="17">
        <f t="shared" si="11"/>
        <v>1</v>
      </c>
      <c r="N357" s="15" t="s">
        <v>1761</v>
      </c>
      <c r="O357" s="11" t="s">
        <v>1086</v>
      </c>
    </row>
    <row r="358" spans="1:15" ht="56.25" x14ac:dyDescent="0.15">
      <c r="A358" s="11" t="s">
        <v>1386</v>
      </c>
      <c r="B358" s="11" t="s">
        <v>11</v>
      </c>
      <c r="C358" s="11" t="s">
        <v>10</v>
      </c>
      <c r="D358" s="11" t="s">
        <v>16</v>
      </c>
      <c r="E358" s="11" t="s">
        <v>1611</v>
      </c>
      <c r="F358" s="11">
        <v>622</v>
      </c>
      <c r="G358" s="11">
        <v>688</v>
      </c>
      <c r="H358" s="20" t="s">
        <v>1585</v>
      </c>
      <c r="I358" s="20" t="s">
        <v>1586</v>
      </c>
      <c r="J358" s="22">
        <v>11109600</v>
      </c>
      <c r="K358" s="32">
        <v>11109600</v>
      </c>
      <c r="L358" s="32">
        <f t="shared" si="10"/>
        <v>0</v>
      </c>
      <c r="M358" s="17">
        <f t="shared" si="11"/>
        <v>1</v>
      </c>
      <c r="N358" s="15" t="s">
        <v>1762</v>
      </c>
      <c r="O358" s="11" t="s">
        <v>1086</v>
      </c>
    </row>
    <row r="359" spans="1:15" ht="56.25" x14ac:dyDescent="0.15">
      <c r="A359" s="11" t="s">
        <v>1387</v>
      </c>
      <c r="B359" s="11" t="s">
        <v>11</v>
      </c>
      <c r="C359" s="11" t="s">
        <v>10</v>
      </c>
      <c r="D359" s="11" t="s">
        <v>265</v>
      </c>
      <c r="E359" s="11" t="s">
        <v>1612</v>
      </c>
      <c r="F359" s="11" t="s">
        <v>2126</v>
      </c>
      <c r="G359" s="11" t="s">
        <v>2127</v>
      </c>
      <c r="H359" s="20" t="s">
        <v>1585</v>
      </c>
      <c r="I359" s="11" t="s">
        <v>2116</v>
      </c>
      <c r="J359" s="22">
        <f>17983560+2569080</f>
        <v>20552640</v>
      </c>
      <c r="K359" s="32">
        <v>20552640</v>
      </c>
      <c r="L359" s="32">
        <f t="shared" si="10"/>
        <v>0</v>
      </c>
      <c r="M359" s="17">
        <f t="shared" si="11"/>
        <v>1</v>
      </c>
      <c r="N359" s="15" t="s">
        <v>1763</v>
      </c>
      <c r="O359" s="11" t="s">
        <v>1086</v>
      </c>
    </row>
    <row r="360" spans="1:15" ht="56.25" x14ac:dyDescent="0.15">
      <c r="A360" s="11" t="s">
        <v>1388</v>
      </c>
      <c r="B360" s="11" t="s">
        <v>11</v>
      </c>
      <c r="C360" s="11" t="s">
        <v>10</v>
      </c>
      <c r="D360" s="11" t="s">
        <v>30</v>
      </c>
      <c r="E360" s="11" t="s">
        <v>1613</v>
      </c>
      <c r="F360" s="11">
        <v>550</v>
      </c>
      <c r="G360" s="11">
        <v>689</v>
      </c>
      <c r="H360" s="20" t="s">
        <v>1585</v>
      </c>
      <c r="I360" s="20" t="s">
        <v>1586</v>
      </c>
      <c r="J360" s="22">
        <v>20552640</v>
      </c>
      <c r="K360" s="32">
        <v>20552640</v>
      </c>
      <c r="L360" s="32">
        <f t="shared" si="10"/>
        <v>0</v>
      </c>
      <c r="M360" s="17">
        <f t="shared" si="11"/>
        <v>1</v>
      </c>
      <c r="N360" s="15" t="s">
        <v>1764</v>
      </c>
      <c r="O360" s="11" t="s">
        <v>1086</v>
      </c>
    </row>
    <row r="361" spans="1:15" ht="56.25" x14ac:dyDescent="0.15">
      <c r="A361" s="11" t="s">
        <v>1389</v>
      </c>
      <c r="B361" s="11" t="s">
        <v>11</v>
      </c>
      <c r="C361" s="11" t="s">
        <v>10</v>
      </c>
      <c r="D361" s="11" t="s">
        <v>228</v>
      </c>
      <c r="E361" s="11" t="s">
        <v>471</v>
      </c>
      <c r="F361" s="11">
        <v>673</v>
      </c>
      <c r="G361" s="11">
        <v>690</v>
      </c>
      <c r="H361" s="20" t="s">
        <v>1585</v>
      </c>
      <c r="I361" s="20" t="s">
        <v>1586</v>
      </c>
      <c r="J361" s="22">
        <v>20552640</v>
      </c>
      <c r="K361" s="32">
        <v>20552640</v>
      </c>
      <c r="L361" s="32">
        <f t="shared" si="10"/>
        <v>0</v>
      </c>
      <c r="M361" s="17">
        <f t="shared" si="11"/>
        <v>1</v>
      </c>
      <c r="N361" s="15" t="s">
        <v>1765</v>
      </c>
      <c r="O361" s="11" t="s">
        <v>1086</v>
      </c>
    </row>
    <row r="362" spans="1:15" ht="56.25" x14ac:dyDescent="0.15">
      <c r="A362" s="11" t="s">
        <v>1390</v>
      </c>
      <c r="B362" s="11" t="s">
        <v>11</v>
      </c>
      <c r="C362" s="11" t="s">
        <v>10</v>
      </c>
      <c r="D362" s="11" t="s">
        <v>249</v>
      </c>
      <c r="E362" s="11" t="s">
        <v>1614</v>
      </c>
      <c r="F362" s="11">
        <v>637</v>
      </c>
      <c r="G362" s="11">
        <v>692</v>
      </c>
      <c r="H362" s="20" t="s">
        <v>1585</v>
      </c>
      <c r="I362" s="20" t="s">
        <v>1586</v>
      </c>
      <c r="J362" s="22">
        <v>20552640</v>
      </c>
      <c r="K362" s="32">
        <v>20552640</v>
      </c>
      <c r="L362" s="32">
        <f t="shared" si="10"/>
        <v>0</v>
      </c>
      <c r="M362" s="17">
        <f t="shared" si="11"/>
        <v>1</v>
      </c>
      <c r="N362" s="15" t="s">
        <v>1766</v>
      </c>
      <c r="O362" s="11" t="s">
        <v>1086</v>
      </c>
    </row>
    <row r="363" spans="1:15" ht="56.25" x14ac:dyDescent="0.15">
      <c r="A363" s="11" t="s">
        <v>1391</v>
      </c>
      <c r="B363" s="11" t="s">
        <v>11</v>
      </c>
      <c r="C363" s="11" t="s">
        <v>10</v>
      </c>
      <c r="D363" s="11" t="s">
        <v>125</v>
      </c>
      <c r="E363" s="11" t="s">
        <v>1615</v>
      </c>
      <c r="F363" s="11">
        <v>560</v>
      </c>
      <c r="G363" s="11">
        <v>691</v>
      </c>
      <c r="H363" s="20" t="s">
        <v>1585</v>
      </c>
      <c r="I363" s="20" t="s">
        <v>1586</v>
      </c>
      <c r="J363" s="22">
        <v>20552640</v>
      </c>
      <c r="K363" s="32">
        <v>20552640</v>
      </c>
      <c r="L363" s="32">
        <f t="shared" si="10"/>
        <v>0</v>
      </c>
      <c r="M363" s="17">
        <f t="shared" si="11"/>
        <v>1</v>
      </c>
      <c r="N363" s="15" t="s">
        <v>1767</v>
      </c>
      <c r="O363" s="11" t="s">
        <v>1086</v>
      </c>
    </row>
    <row r="364" spans="1:15" ht="56.25" x14ac:dyDescent="0.15">
      <c r="A364" s="11" t="s">
        <v>1392</v>
      </c>
      <c r="B364" s="11" t="s">
        <v>11</v>
      </c>
      <c r="C364" s="11" t="s">
        <v>10</v>
      </c>
      <c r="D364" s="11" t="s">
        <v>159</v>
      </c>
      <c r="E364" s="11" t="s">
        <v>401</v>
      </c>
      <c r="F364" s="11">
        <v>675</v>
      </c>
      <c r="G364" s="11">
        <v>693</v>
      </c>
      <c r="H364" s="20" t="s">
        <v>1585</v>
      </c>
      <c r="I364" s="20" t="s">
        <v>1586</v>
      </c>
      <c r="J364" s="22">
        <v>20552640</v>
      </c>
      <c r="K364" s="32">
        <v>20552640</v>
      </c>
      <c r="L364" s="32">
        <f t="shared" si="10"/>
        <v>0</v>
      </c>
      <c r="M364" s="17">
        <f t="shared" si="11"/>
        <v>1</v>
      </c>
      <c r="N364" s="15" t="s">
        <v>1768</v>
      </c>
      <c r="O364" s="11" t="s">
        <v>1086</v>
      </c>
    </row>
    <row r="365" spans="1:15" ht="56.25" x14ac:dyDescent="0.15">
      <c r="A365" s="11" t="s">
        <v>1393</v>
      </c>
      <c r="B365" s="11" t="s">
        <v>11</v>
      </c>
      <c r="C365" s="11" t="s">
        <v>10</v>
      </c>
      <c r="D365" s="11" t="s">
        <v>267</v>
      </c>
      <c r="E365" s="11" t="s">
        <v>516</v>
      </c>
      <c r="F365" s="11">
        <v>538</v>
      </c>
      <c r="G365" s="11">
        <v>694</v>
      </c>
      <c r="H365" s="20" t="s">
        <v>1585</v>
      </c>
      <c r="I365" s="20" t="s">
        <v>1586</v>
      </c>
      <c r="J365" s="22">
        <v>11109600</v>
      </c>
      <c r="K365" s="32">
        <v>11109600</v>
      </c>
      <c r="L365" s="32">
        <f t="shared" si="10"/>
        <v>0</v>
      </c>
      <c r="M365" s="17">
        <f t="shared" si="11"/>
        <v>1</v>
      </c>
      <c r="N365" s="15" t="s">
        <v>1769</v>
      </c>
      <c r="O365" s="11" t="s">
        <v>1086</v>
      </c>
    </row>
    <row r="366" spans="1:15" ht="56.25" x14ac:dyDescent="0.15">
      <c r="A366" s="11" t="s">
        <v>1394</v>
      </c>
      <c r="B366" s="11" t="s">
        <v>11</v>
      </c>
      <c r="C366" s="11" t="s">
        <v>10</v>
      </c>
      <c r="D366" s="11" t="s">
        <v>148</v>
      </c>
      <c r="E366" s="11" t="s">
        <v>1616</v>
      </c>
      <c r="F366" s="11">
        <v>554</v>
      </c>
      <c r="G366" s="11">
        <v>695</v>
      </c>
      <c r="H366" s="20" t="s">
        <v>1585</v>
      </c>
      <c r="I366" s="20" t="s">
        <v>1586</v>
      </c>
      <c r="J366" s="22">
        <v>20552640</v>
      </c>
      <c r="K366" s="32">
        <v>20552640</v>
      </c>
      <c r="L366" s="32">
        <f t="shared" si="10"/>
        <v>0</v>
      </c>
      <c r="M366" s="17">
        <f t="shared" si="11"/>
        <v>1</v>
      </c>
      <c r="N366" s="15" t="s">
        <v>1770</v>
      </c>
      <c r="O366" s="11" t="s">
        <v>1086</v>
      </c>
    </row>
    <row r="367" spans="1:15" ht="56.25" x14ac:dyDescent="0.15">
      <c r="A367" s="11" t="s">
        <v>1395</v>
      </c>
      <c r="B367" s="11" t="s">
        <v>11</v>
      </c>
      <c r="C367" s="11" t="s">
        <v>10</v>
      </c>
      <c r="D367" s="11" t="s">
        <v>88</v>
      </c>
      <c r="E367" s="11" t="s">
        <v>1617</v>
      </c>
      <c r="F367" s="11">
        <v>623</v>
      </c>
      <c r="G367" s="11">
        <v>697</v>
      </c>
      <c r="H367" s="20" t="s">
        <v>1585</v>
      </c>
      <c r="I367" s="20" t="s">
        <v>1586</v>
      </c>
      <c r="J367" s="22">
        <v>11109600</v>
      </c>
      <c r="K367" s="32">
        <v>11109600</v>
      </c>
      <c r="L367" s="32">
        <f t="shared" si="10"/>
        <v>0</v>
      </c>
      <c r="M367" s="17">
        <f t="shared" si="11"/>
        <v>1</v>
      </c>
      <c r="N367" s="15" t="s">
        <v>1771</v>
      </c>
      <c r="O367" s="11" t="s">
        <v>1086</v>
      </c>
    </row>
    <row r="368" spans="1:15" ht="56.25" x14ac:dyDescent="0.15">
      <c r="A368" s="11" t="s">
        <v>1396</v>
      </c>
      <c r="B368" s="11" t="s">
        <v>11</v>
      </c>
      <c r="C368" s="11" t="s">
        <v>10</v>
      </c>
      <c r="D368" s="11" t="s">
        <v>175</v>
      </c>
      <c r="E368" s="11" t="s">
        <v>1618</v>
      </c>
      <c r="F368" s="11">
        <v>540</v>
      </c>
      <c r="G368" s="11">
        <v>696</v>
      </c>
      <c r="H368" s="20" t="s">
        <v>1585</v>
      </c>
      <c r="I368" s="20" t="s">
        <v>1586</v>
      </c>
      <c r="J368" s="22">
        <v>16399920</v>
      </c>
      <c r="K368" s="32">
        <v>16399920</v>
      </c>
      <c r="L368" s="32">
        <f t="shared" si="10"/>
        <v>0</v>
      </c>
      <c r="M368" s="17">
        <f t="shared" si="11"/>
        <v>1</v>
      </c>
      <c r="N368" s="15" t="s">
        <v>1772</v>
      </c>
      <c r="O368" s="11" t="s">
        <v>1086</v>
      </c>
    </row>
    <row r="369" spans="1:15" ht="56.25" x14ac:dyDescent="0.15">
      <c r="A369" s="11" t="s">
        <v>1397</v>
      </c>
      <c r="B369" s="11" t="s">
        <v>11</v>
      </c>
      <c r="C369" s="11" t="s">
        <v>10</v>
      </c>
      <c r="D369" s="11" t="s">
        <v>152</v>
      </c>
      <c r="E369" s="11" t="s">
        <v>1619</v>
      </c>
      <c r="F369" s="11">
        <v>745</v>
      </c>
      <c r="G369" s="11">
        <v>698</v>
      </c>
      <c r="H369" s="11" t="s">
        <v>1585</v>
      </c>
      <c r="I369" s="20" t="s">
        <v>1586</v>
      </c>
      <c r="J369" s="22">
        <v>20552640</v>
      </c>
      <c r="K369" s="32">
        <v>20552640</v>
      </c>
      <c r="L369" s="32">
        <f t="shared" si="10"/>
        <v>0</v>
      </c>
      <c r="M369" s="17">
        <f t="shared" si="11"/>
        <v>1</v>
      </c>
      <c r="N369" s="15" t="s">
        <v>1773</v>
      </c>
      <c r="O369" s="11" t="s">
        <v>1086</v>
      </c>
    </row>
    <row r="370" spans="1:15" ht="56.25" x14ac:dyDescent="0.15">
      <c r="A370" s="11" t="s">
        <v>1398</v>
      </c>
      <c r="B370" s="11" t="s">
        <v>11</v>
      </c>
      <c r="C370" s="11" t="s">
        <v>10</v>
      </c>
      <c r="D370" s="11" t="s">
        <v>129</v>
      </c>
      <c r="E370" s="11" t="s">
        <v>1620</v>
      </c>
      <c r="F370" s="11">
        <v>734</v>
      </c>
      <c r="G370" s="11">
        <v>699</v>
      </c>
      <c r="H370" s="11" t="s">
        <v>1585</v>
      </c>
      <c r="I370" s="20" t="s">
        <v>1586</v>
      </c>
      <c r="J370" s="22">
        <v>20552640</v>
      </c>
      <c r="K370" s="32">
        <v>20552640</v>
      </c>
      <c r="L370" s="32">
        <f t="shared" si="10"/>
        <v>0</v>
      </c>
      <c r="M370" s="17">
        <f t="shared" si="11"/>
        <v>1</v>
      </c>
      <c r="N370" s="15" t="s">
        <v>1774</v>
      </c>
      <c r="O370" s="11" t="s">
        <v>1086</v>
      </c>
    </row>
    <row r="371" spans="1:15" ht="56.25" x14ac:dyDescent="0.15">
      <c r="A371" s="11" t="s">
        <v>1399</v>
      </c>
      <c r="B371" s="11" t="s">
        <v>11</v>
      </c>
      <c r="C371" s="11" t="s">
        <v>10</v>
      </c>
      <c r="D371" s="11" t="s">
        <v>252</v>
      </c>
      <c r="E371" s="11" t="s">
        <v>1621</v>
      </c>
      <c r="F371" s="11">
        <v>626</v>
      </c>
      <c r="G371" s="11">
        <v>700</v>
      </c>
      <c r="H371" s="11" t="s">
        <v>1585</v>
      </c>
      <c r="I371" s="20" t="s">
        <v>1586</v>
      </c>
      <c r="J371" s="22">
        <v>16399920</v>
      </c>
      <c r="K371" s="32">
        <v>16399920</v>
      </c>
      <c r="L371" s="32">
        <f t="shared" si="10"/>
        <v>0</v>
      </c>
      <c r="M371" s="17">
        <f t="shared" si="11"/>
        <v>1</v>
      </c>
      <c r="N371" s="15" t="s">
        <v>1775</v>
      </c>
      <c r="O371" s="11" t="s">
        <v>1086</v>
      </c>
    </row>
    <row r="372" spans="1:15" ht="56.25" x14ac:dyDescent="0.15">
      <c r="A372" s="11" t="s">
        <v>1400</v>
      </c>
      <c r="B372" s="11" t="s">
        <v>11</v>
      </c>
      <c r="C372" s="11" t="s">
        <v>10</v>
      </c>
      <c r="D372" s="11" t="s">
        <v>251</v>
      </c>
      <c r="E372" s="11" t="s">
        <v>1622</v>
      </c>
      <c r="F372" s="11">
        <v>642</v>
      </c>
      <c r="G372" s="11">
        <v>701</v>
      </c>
      <c r="H372" s="11" t="s">
        <v>1585</v>
      </c>
      <c r="I372" s="20" t="s">
        <v>1586</v>
      </c>
      <c r="J372" s="22">
        <v>26662920</v>
      </c>
      <c r="K372" s="32">
        <v>23107864</v>
      </c>
      <c r="L372" s="32">
        <f t="shared" si="10"/>
        <v>3555056</v>
      </c>
      <c r="M372" s="17">
        <f t="shared" si="11"/>
        <v>0.8666666666666667</v>
      </c>
      <c r="N372" s="15" t="s">
        <v>1776</v>
      </c>
      <c r="O372" s="11" t="s">
        <v>1086</v>
      </c>
    </row>
    <row r="373" spans="1:15" ht="56.25" x14ac:dyDescent="0.15">
      <c r="A373" s="11" t="s">
        <v>1401</v>
      </c>
      <c r="B373" s="11" t="s">
        <v>11</v>
      </c>
      <c r="C373" s="11" t="s">
        <v>10</v>
      </c>
      <c r="D373" s="11" t="s">
        <v>219</v>
      </c>
      <c r="E373" s="11" t="s">
        <v>1623</v>
      </c>
      <c r="F373" s="11">
        <v>711</v>
      </c>
      <c r="G373" s="11">
        <v>702</v>
      </c>
      <c r="H373" s="11" t="s">
        <v>1585</v>
      </c>
      <c r="I373" s="20" t="s">
        <v>1587</v>
      </c>
      <c r="J373" s="22">
        <v>14349930</v>
      </c>
      <c r="K373" s="32">
        <v>14349930</v>
      </c>
      <c r="L373" s="32">
        <f t="shared" si="10"/>
        <v>0</v>
      </c>
      <c r="M373" s="17">
        <f t="shared" si="11"/>
        <v>1</v>
      </c>
      <c r="N373" s="15" t="s">
        <v>1777</v>
      </c>
      <c r="O373" s="11" t="s">
        <v>1086</v>
      </c>
    </row>
    <row r="374" spans="1:15" ht="56.25" x14ac:dyDescent="0.15">
      <c r="A374" s="11" t="s">
        <v>1402</v>
      </c>
      <c r="B374" s="11" t="s">
        <v>11</v>
      </c>
      <c r="C374" s="11" t="s">
        <v>10</v>
      </c>
      <c r="D374" s="11" t="s">
        <v>1442</v>
      </c>
      <c r="E374" s="11" t="s">
        <v>326</v>
      </c>
      <c r="F374" s="11">
        <v>666</v>
      </c>
      <c r="G374" s="11">
        <v>735</v>
      </c>
      <c r="H374" s="11" t="s">
        <v>1585</v>
      </c>
      <c r="I374" s="20" t="s">
        <v>1586</v>
      </c>
      <c r="J374" s="22">
        <v>20552640</v>
      </c>
      <c r="K374" s="32">
        <v>20552640</v>
      </c>
      <c r="L374" s="32">
        <f t="shared" si="10"/>
        <v>0</v>
      </c>
      <c r="M374" s="17">
        <f t="shared" si="11"/>
        <v>1</v>
      </c>
      <c r="N374" s="15" t="s">
        <v>1778</v>
      </c>
      <c r="O374" s="11" t="s">
        <v>1086</v>
      </c>
    </row>
    <row r="375" spans="1:15" ht="56.25" x14ac:dyDescent="0.15">
      <c r="A375" s="11" t="s">
        <v>1403</v>
      </c>
      <c r="B375" s="11" t="s">
        <v>11</v>
      </c>
      <c r="C375" s="11" t="s">
        <v>10</v>
      </c>
      <c r="D375" s="11" t="s">
        <v>81</v>
      </c>
      <c r="E375" s="11" t="s">
        <v>1624</v>
      </c>
      <c r="F375" s="11">
        <v>658</v>
      </c>
      <c r="G375" s="11">
        <v>703</v>
      </c>
      <c r="H375" s="11" t="s">
        <v>1585</v>
      </c>
      <c r="I375" s="20" t="s">
        <v>1586</v>
      </c>
      <c r="J375" s="22">
        <v>20552640</v>
      </c>
      <c r="K375" s="32">
        <v>20552640</v>
      </c>
      <c r="L375" s="32">
        <f t="shared" si="10"/>
        <v>0</v>
      </c>
      <c r="M375" s="17">
        <f t="shared" si="11"/>
        <v>1</v>
      </c>
      <c r="N375" s="15" t="s">
        <v>1779</v>
      </c>
      <c r="O375" s="11" t="s">
        <v>1086</v>
      </c>
    </row>
    <row r="376" spans="1:15" ht="56.25" x14ac:dyDescent="0.15">
      <c r="A376" s="11" t="s">
        <v>1404</v>
      </c>
      <c r="B376" s="11" t="s">
        <v>11</v>
      </c>
      <c r="C376" s="11" t="s">
        <v>10</v>
      </c>
      <c r="D376" s="11" t="s">
        <v>62</v>
      </c>
      <c r="E376" s="11" t="s">
        <v>294</v>
      </c>
      <c r="F376" s="11">
        <v>648</v>
      </c>
      <c r="G376" s="11">
        <v>704</v>
      </c>
      <c r="H376" s="11" t="s">
        <v>1585</v>
      </c>
      <c r="I376" s="20" t="s">
        <v>1586</v>
      </c>
      <c r="J376" s="22">
        <v>9264840</v>
      </c>
      <c r="K376" s="32">
        <v>9264840</v>
      </c>
      <c r="L376" s="32">
        <f t="shared" si="10"/>
        <v>0</v>
      </c>
      <c r="M376" s="17">
        <f t="shared" si="11"/>
        <v>1</v>
      </c>
      <c r="N376" s="15" t="s">
        <v>1780</v>
      </c>
      <c r="O376" s="11" t="s">
        <v>1086</v>
      </c>
    </row>
    <row r="377" spans="1:15" ht="56.25" x14ac:dyDescent="0.15">
      <c r="A377" s="11" t="s">
        <v>1405</v>
      </c>
      <c r="B377" s="11" t="s">
        <v>11</v>
      </c>
      <c r="C377" s="11" t="s">
        <v>10</v>
      </c>
      <c r="D377" s="11" t="s">
        <v>239</v>
      </c>
      <c r="E377" s="11" t="s">
        <v>482</v>
      </c>
      <c r="F377" s="11">
        <v>683</v>
      </c>
      <c r="G377" s="11">
        <v>705</v>
      </c>
      <c r="H377" s="11" t="s">
        <v>1585</v>
      </c>
      <c r="I377" s="20" t="s">
        <v>1586</v>
      </c>
      <c r="J377" s="22">
        <v>26662920</v>
      </c>
      <c r="K377" s="32">
        <v>26662920</v>
      </c>
      <c r="L377" s="32">
        <f t="shared" si="10"/>
        <v>0</v>
      </c>
      <c r="M377" s="17">
        <f t="shared" si="11"/>
        <v>1</v>
      </c>
      <c r="N377" s="15" t="s">
        <v>1781</v>
      </c>
      <c r="O377" s="11" t="s">
        <v>1086</v>
      </c>
    </row>
    <row r="378" spans="1:15" ht="56.25" x14ac:dyDescent="0.15">
      <c r="A378" s="11" t="s">
        <v>1406</v>
      </c>
      <c r="B378" s="11" t="s">
        <v>11</v>
      </c>
      <c r="C378" s="11" t="s">
        <v>10</v>
      </c>
      <c r="D378" s="11" t="s">
        <v>190</v>
      </c>
      <c r="E378" s="11" t="s">
        <v>1625</v>
      </c>
      <c r="F378" s="11">
        <v>662</v>
      </c>
      <c r="G378" s="11">
        <v>706</v>
      </c>
      <c r="H378" s="11" t="s">
        <v>1585</v>
      </c>
      <c r="I378" s="20" t="s">
        <v>1587</v>
      </c>
      <c r="J378" s="22">
        <v>17983560</v>
      </c>
      <c r="K378" s="32">
        <v>17983560</v>
      </c>
      <c r="L378" s="32">
        <f t="shared" si="10"/>
        <v>0</v>
      </c>
      <c r="M378" s="17">
        <f t="shared" si="11"/>
        <v>1</v>
      </c>
      <c r="N378" s="15" t="s">
        <v>1782</v>
      </c>
      <c r="O378" s="11" t="s">
        <v>1086</v>
      </c>
    </row>
    <row r="379" spans="1:15" ht="56.25" x14ac:dyDescent="0.15">
      <c r="A379" s="11" t="s">
        <v>1407</v>
      </c>
      <c r="B379" s="11" t="s">
        <v>11</v>
      </c>
      <c r="C379" s="11" t="s">
        <v>10</v>
      </c>
      <c r="D379" s="11" t="s">
        <v>99</v>
      </c>
      <c r="E379" s="11" t="s">
        <v>1626</v>
      </c>
      <c r="F379" s="11">
        <v>744</v>
      </c>
      <c r="G379" s="11">
        <v>708</v>
      </c>
      <c r="H379" s="11" t="s">
        <v>1585</v>
      </c>
      <c r="I379" s="20" t="s">
        <v>1586</v>
      </c>
      <c r="J379" s="22">
        <v>16399920</v>
      </c>
      <c r="K379" s="32">
        <v>16399920</v>
      </c>
      <c r="L379" s="32">
        <f t="shared" si="10"/>
        <v>0</v>
      </c>
      <c r="M379" s="17">
        <f t="shared" si="11"/>
        <v>1</v>
      </c>
      <c r="N379" s="15" t="s">
        <v>1783</v>
      </c>
      <c r="O379" s="11" t="s">
        <v>1086</v>
      </c>
    </row>
    <row r="380" spans="1:15" ht="56.25" x14ac:dyDescent="0.15">
      <c r="A380" s="11" t="s">
        <v>1408</v>
      </c>
      <c r="B380" s="11" t="s">
        <v>11</v>
      </c>
      <c r="C380" s="11" t="s">
        <v>10</v>
      </c>
      <c r="D380" s="11" t="s">
        <v>103</v>
      </c>
      <c r="E380" s="11" t="s">
        <v>1627</v>
      </c>
      <c r="F380" s="11">
        <v>710</v>
      </c>
      <c r="G380" s="11">
        <v>709</v>
      </c>
      <c r="H380" s="11" t="s">
        <v>1585</v>
      </c>
      <c r="I380" s="20" t="s">
        <v>1586</v>
      </c>
      <c r="J380" s="22">
        <v>11109600</v>
      </c>
      <c r="K380" s="32">
        <v>11109600</v>
      </c>
      <c r="L380" s="32">
        <f t="shared" si="10"/>
        <v>0</v>
      </c>
      <c r="M380" s="17">
        <f t="shared" si="11"/>
        <v>1</v>
      </c>
      <c r="N380" s="15" t="s">
        <v>1784</v>
      </c>
      <c r="O380" s="11" t="s">
        <v>1086</v>
      </c>
    </row>
    <row r="381" spans="1:15" ht="56.25" x14ac:dyDescent="0.15">
      <c r="A381" s="11" t="s">
        <v>1409</v>
      </c>
      <c r="B381" s="11" t="s">
        <v>11</v>
      </c>
      <c r="C381" s="11" t="s">
        <v>10</v>
      </c>
      <c r="D381" s="11" t="s">
        <v>100</v>
      </c>
      <c r="E381" s="11" t="s">
        <v>1628</v>
      </c>
      <c r="F381" s="11">
        <v>722</v>
      </c>
      <c r="G381" s="11">
        <v>710</v>
      </c>
      <c r="H381" s="11" t="s">
        <v>1585</v>
      </c>
      <c r="I381" s="20" t="s">
        <v>1587</v>
      </c>
      <c r="J381" s="22">
        <v>17983560</v>
      </c>
      <c r="K381" s="32">
        <v>17983560</v>
      </c>
      <c r="L381" s="32">
        <f t="shared" si="10"/>
        <v>0</v>
      </c>
      <c r="M381" s="17">
        <f t="shared" si="11"/>
        <v>1</v>
      </c>
      <c r="N381" s="15" t="s">
        <v>1785</v>
      </c>
      <c r="O381" s="11" t="s">
        <v>1086</v>
      </c>
    </row>
    <row r="382" spans="1:15" ht="56.25" x14ac:dyDescent="0.15">
      <c r="A382" s="11" t="s">
        <v>1410</v>
      </c>
      <c r="B382" s="11" t="s">
        <v>11</v>
      </c>
      <c r="C382" s="11" t="s">
        <v>10</v>
      </c>
      <c r="D382" s="11" t="s">
        <v>77</v>
      </c>
      <c r="E382" s="11" t="s">
        <v>311</v>
      </c>
      <c r="F382" s="11">
        <v>729</v>
      </c>
      <c r="G382" s="11">
        <v>744</v>
      </c>
      <c r="H382" s="11" t="s">
        <v>1585</v>
      </c>
      <c r="I382" s="20" t="s">
        <v>1586</v>
      </c>
      <c r="J382" s="22">
        <v>20552640</v>
      </c>
      <c r="K382" s="32">
        <v>20552640</v>
      </c>
      <c r="L382" s="32">
        <f t="shared" si="10"/>
        <v>0</v>
      </c>
      <c r="M382" s="17">
        <f t="shared" si="11"/>
        <v>1</v>
      </c>
      <c r="N382" s="15" t="s">
        <v>1786</v>
      </c>
      <c r="O382" s="11" t="s">
        <v>1086</v>
      </c>
    </row>
    <row r="383" spans="1:15" ht="56.25" x14ac:dyDescent="0.15">
      <c r="A383" s="11" t="s">
        <v>1411</v>
      </c>
      <c r="B383" s="11" t="s">
        <v>11</v>
      </c>
      <c r="C383" s="11" t="s">
        <v>10</v>
      </c>
      <c r="D383" s="11" t="s">
        <v>101</v>
      </c>
      <c r="E383" s="11" t="s">
        <v>337</v>
      </c>
      <c r="F383" s="11">
        <v>720</v>
      </c>
      <c r="G383" s="11">
        <v>711</v>
      </c>
      <c r="H383" s="11" t="s">
        <v>1585</v>
      </c>
      <c r="I383" s="20" t="s">
        <v>1587</v>
      </c>
      <c r="J383" s="22">
        <v>17983560</v>
      </c>
      <c r="K383" s="32">
        <v>17983560</v>
      </c>
      <c r="L383" s="32">
        <f t="shared" si="10"/>
        <v>0</v>
      </c>
      <c r="M383" s="17">
        <f t="shared" si="11"/>
        <v>1</v>
      </c>
      <c r="N383" s="15" t="s">
        <v>1787</v>
      </c>
      <c r="O383" s="11" t="s">
        <v>1086</v>
      </c>
    </row>
    <row r="384" spans="1:15" ht="56.25" x14ac:dyDescent="0.15">
      <c r="A384" s="11" t="s">
        <v>1412</v>
      </c>
      <c r="B384" s="11" t="s">
        <v>11</v>
      </c>
      <c r="C384" s="11" t="s">
        <v>10</v>
      </c>
      <c r="D384" s="11" t="s">
        <v>1443</v>
      </c>
      <c r="E384" s="11" t="s">
        <v>1629</v>
      </c>
      <c r="F384" s="11" t="s">
        <v>2108</v>
      </c>
      <c r="G384" s="11" t="s">
        <v>2109</v>
      </c>
      <c r="H384" s="11" t="s">
        <v>1585</v>
      </c>
      <c r="I384" s="11" t="s">
        <v>2110</v>
      </c>
      <c r="J384" s="22">
        <f>26662920+13331460</f>
        <v>39994380</v>
      </c>
      <c r="K384" s="32">
        <v>26662920</v>
      </c>
      <c r="L384" s="32">
        <f t="shared" ref="L384:L447" si="12">J384-K384</f>
        <v>13331460</v>
      </c>
      <c r="M384" s="17">
        <f t="shared" ref="M384:M447" si="13">K384/J384</f>
        <v>0.66666666666666663</v>
      </c>
      <c r="N384" s="15" t="s">
        <v>1788</v>
      </c>
      <c r="O384" s="11" t="s">
        <v>1086</v>
      </c>
    </row>
    <row r="385" spans="1:15" ht="56.25" x14ac:dyDescent="0.15">
      <c r="A385" s="11" t="s">
        <v>1413</v>
      </c>
      <c r="B385" s="11" t="s">
        <v>11</v>
      </c>
      <c r="C385" s="11" t="s">
        <v>10</v>
      </c>
      <c r="D385" s="11" t="s">
        <v>264</v>
      </c>
      <c r="E385" s="11" t="s">
        <v>1630</v>
      </c>
      <c r="F385" s="11">
        <v>726</v>
      </c>
      <c r="G385" s="11">
        <v>713</v>
      </c>
      <c r="H385" s="11" t="s">
        <v>1585</v>
      </c>
      <c r="I385" s="20" t="s">
        <v>1586</v>
      </c>
      <c r="J385" s="22">
        <v>20552640</v>
      </c>
      <c r="K385" s="32">
        <v>20552640</v>
      </c>
      <c r="L385" s="32">
        <f t="shared" si="12"/>
        <v>0</v>
      </c>
      <c r="M385" s="17">
        <f t="shared" si="13"/>
        <v>1</v>
      </c>
      <c r="N385" s="15" t="s">
        <v>1789</v>
      </c>
      <c r="O385" s="11" t="s">
        <v>1086</v>
      </c>
    </row>
    <row r="386" spans="1:15" ht="56.25" x14ac:dyDescent="0.15">
      <c r="A386" s="11" t="s">
        <v>1414</v>
      </c>
      <c r="B386" s="11" t="s">
        <v>11</v>
      </c>
      <c r="C386" s="11" t="s">
        <v>10</v>
      </c>
      <c r="D386" s="11" t="s">
        <v>102</v>
      </c>
      <c r="E386" s="11" t="s">
        <v>338</v>
      </c>
      <c r="F386" s="11">
        <v>724</v>
      </c>
      <c r="G386" s="11">
        <v>714</v>
      </c>
      <c r="H386" s="11" t="s">
        <v>1585</v>
      </c>
      <c r="I386" s="20" t="s">
        <v>1586</v>
      </c>
      <c r="J386" s="22">
        <v>20552640</v>
      </c>
      <c r="K386" s="32">
        <v>20552640</v>
      </c>
      <c r="L386" s="32">
        <f t="shared" si="12"/>
        <v>0</v>
      </c>
      <c r="M386" s="17">
        <f t="shared" si="13"/>
        <v>1</v>
      </c>
      <c r="N386" s="15" t="s">
        <v>1790</v>
      </c>
      <c r="O386" s="11" t="s">
        <v>1086</v>
      </c>
    </row>
    <row r="387" spans="1:15" ht="56.25" x14ac:dyDescent="0.15">
      <c r="A387" s="11" t="s">
        <v>1415</v>
      </c>
      <c r="B387" s="11" t="s">
        <v>11</v>
      </c>
      <c r="C387" s="11" t="s">
        <v>10</v>
      </c>
      <c r="D387" s="11" t="s">
        <v>23</v>
      </c>
      <c r="E387" s="11" t="s">
        <v>452</v>
      </c>
      <c r="F387" s="11">
        <v>709</v>
      </c>
      <c r="G387" s="11">
        <v>745</v>
      </c>
      <c r="H387" s="11" t="s">
        <v>1585</v>
      </c>
      <c r="I387" s="20" t="s">
        <v>1586</v>
      </c>
      <c r="J387" s="22">
        <v>11109600</v>
      </c>
      <c r="K387" s="32">
        <v>11109600</v>
      </c>
      <c r="L387" s="32">
        <f t="shared" si="12"/>
        <v>0</v>
      </c>
      <c r="M387" s="17">
        <f t="shared" si="13"/>
        <v>1</v>
      </c>
      <c r="N387" s="15" t="s">
        <v>1791</v>
      </c>
      <c r="O387" s="11" t="s">
        <v>1086</v>
      </c>
    </row>
    <row r="388" spans="1:15" ht="78.75" x14ac:dyDescent="0.15">
      <c r="A388" s="11" t="s">
        <v>1416</v>
      </c>
      <c r="B388" s="11" t="s">
        <v>11</v>
      </c>
      <c r="C388" s="11" t="s">
        <v>10</v>
      </c>
      <c r="D388" s="11" t="s">
        <v>245</v>
      </c>
      <c r="E388" s="11" t="s">
        <v>1631</v>
      </c>
      <c r="F388" s="11">
        <v>754</v>
      </c>
      <c r="G388" s="11">
        <v>715</v>
      </c>
      <c r="H388" s="11" t="s">
        <v>1585</v>
      </c>
      <c r="I388" s="20" t="s">
        <v>1586</v>
      </c>
      <c r="J388" s="22">
        <v>16399920</v>
      </c>
      <c r="K388" s="32">
        <v>16399920</v>
      </c>
      <c r="L388" s="32">
        <f t="shared" si="12"/>
        <v>0</v>
      </c>
      <c r="M388" s="17">
        <f t="shared" si="13"/>
        <v>1</v>
      </c>
      <c r="N388" s="15" t="s">
        <v>1792</v>
      </c>
      <c r="O388" s="11" t="s">
        <v>1086</v>
      </c>
    </row>
    <row r="389" spans="1:15" ht="67.5" x14ac:dyDescent="0.15">
      <c r="A389" s="11" t="s">
        <v>1417</v>
      </c>
      <c r="B389" s="11" t="s">
        <v>11</v>
      </c>
      <c r="C389" s="11" t="s">
        <v>10</v>
      </c>
      <c r="D389" s="11" t="s">
        <v>247</v>
      </c>
      <c r="E389" s="11" t="s">
        <v>1632</v>
      </c>
      <c r="F389" s="11">
        <v>758</v>
      </c>
      <c r="G389" s="11">
        <v>716</v>
      </c>
      <c r="H389" s="11" t="s">
        <v>1585</v>
      </c>
      <c r="I389" s="20" t="s">
        <v>1586</v>
      </c>
      <c r="J389" s="22">
        <v>20552640</v>
      </c>
      <c r="K389" s="32">
        <v>20552640</v>
      </c>
      <c r="L389" s="32">
        <f t="shared" si="12"/>
        <v>0</v>
      </c>
      <c r="M389" s="17">
        <f t="shared" si="13"/>
        <v>1</v>
      </c>
      <c r="N389" s="15" t="s">
        <v>1793</v>
      </c>
      <c r="O389" s="11" t="s">
        <v>1086</v>
      </c>
    </row>
    <row r="390" spans="1:15" ht="56.25" x14ac:dyDescent="0.15">
      <c r="A390" s="11" t="s">
        <v>1418</v>
      </c>
      <c r="B390" s="11" t="s">
        <v>11</v>
      </c>
      <c r="C390" s="11" t="s">
        <v>10</v>
      </c>
      <c r="D390" s="11" t="s">
        <v>258</v>
      </c>
      <c r="E390" s="11" t="s">
        <v>1633</v>
      </c>
      <c r="F390" s="11">
        <v>755</v>
      </c>
      <c r="G390" s="11">
        <v>717</v>
      </c>
      <c r="H390" s="11" t="s">
        <v>1585</v>
      </c>
      <c r="I390" s="20" t="s">
        <v>531</v>
      </c>
      <c r="J390" s="22">
        <v>20552640</v>
      </c>
      <c r="K390" s="32">
        <v>20552640</v>
      </c>
      <c r="L390" s="32">
        <f t="shared" si="12"/>
        <v>0</v>
      </c>
      <c r="M390" s="17">
        <f t="shared" si="13"/>
        <v>1</v>
      </c>
      <c r="N390" s="15" t="s">
        <v>1794</v>
      </c>
      <c r="O390" s="11" t="s">
        <v>1086</v>
      </c>
    </row>
    <row r="391" spans="1:15" ht="56.25" x14ac:dyDescent="0.15">
      <c r="A391" s="11" t="s">
        <v>1419</v>
      </c>
      <c r="B391" s="11" t="s">
        <v>11</v>
      </c>
      <c r="C391" s="11" t="s">
        <v>10</v>
      </c>
      <c r="D391" s="11" t="s">
        <v>135</v>
      </c>
      <c r="E391" s="11" t="s">
        <v>1634</v>
      </c>
      <c r="F391" s="11">
        <v>740</v>
      </c>
      <c r="G391" s="11">
        <v>747</v>
      </c>
      <c r="H391" s="11" t="s">
        <v>1585</v>
      </c>
      <c r="I391" s="20" t="s">
        <v>1587</v>
      </c>
      <c r="J391" s="22">
        <v>17983560</v>
      </c>
      <c r="K391" s="32">
        <v>17983560</v>
      </c>
      <c r="L391" s="32">
        <f t="shared" si="12"/>
        <v>0</v>
      </c>
      <c r="M391" s="17">
        <f t="shared" si="13"/>
        <v>1</v>
      </c>
      <c r="N391" s="15" t="s">
        <v>1795</v>
      </c>
      <c r="O391" s="11" t="s">
        <v>1086</v>
      </c>
    </row>
    <row r="392" spans="1:15" ht="67.5" x14ac:dyDescent="0.15">
      <c r="A392" s="11" t="s">
        <v>1420</v>
      </c>
      <c r="B392" s="11" t="s">
        <v>11</v>
      </c>
      <c r="C392" s="11" t="s">
        <v>10</v>
      </c>
      <c r="D392" s="11" t="s">
        <v>254</v>
      </c>
      <c r="E392" s="11" t="s">
        <v>1635</v>
      </c>
      <c r="F392" s="11">
        <v>757</v>
      </c>
      <c r="G392" s="11">
        <v>718</v>
      </c>
      <c r="H392" s="11" t="s">
        <v>1585</v>
      </c>
      <c r="I392" s="20" t="s">
        <v>1586</v>
      </c>
      <c r="J392" s="22">
        <v>20552640</v>
      </c>
      <c r="K392" s="32">
        <v>20552640</v>
      </c>
      <c r="L392" s="32">
        <f t="shared" si="12"/>
        <v>0</v>
      </c>
      <c r="M392" s="17">
        <f t="shared" si="13"/>
        <v>1</v>
      </c>
      <c r="N392" s="15" t="s">
        <v>1796</v>
      </c>
      <c r="O392" s="11" t="s">
        <v>1086</v>
      </c>
    </row>
    <row r="393" spans="1:15" ht="56.25" x14ac:dyDescent="0.15">
      <c r="A393" s="11" t="s">
        <v>1421</v>
      </c>
      <c r="B393" s="11" t="s">
        <v>11</v>
      </c>
      <c r="C393" s="11" t="s">
        <v>10</v>
      </c>
      <c r="D393" s="11" t="s">
        <v>136</v>
      </c>
      <c r="E393" s="11" t="s">
        <v>380</v>
      </c>
      <c r="F393" s="11">
        <v>732</v>
      </c>
      <c r="G393" s="11">
        <v>748</v>
      </c>
      <c r="H393" s="11" t="s">
        <v>1585</v>
      </c>
      <c r="I393" s="20" t="s">
        <v>1587</v>
      </c>
      <c r="J393" s="22">
        <v>17983560</v>
      </c>
      <c r="K393" s="32">
        <v>17983560</v>
      </c>
      <c r="L393" s="32">
        <f t="shared" si="12"/>
        <v>0</v>
      </c>
      <c r="M393" s="17">
        <f t="shared" si="13"/>
        <v>1</v>
      </c>
      <c r="N393" s="15" t="s">
        <v>1797</v>
      </c>
      <c r="O393" s="11" t="s">
        <v>1086</v>
      </c>
    </row>
    <row r="394" spans="1:15" ht="101.25" x14ac:dyDescent="0.15">
      <c r="A394" s="11" t="s">
        <v>1422</v>
      </c>
      <c r="B394" s="11" t="s">
        <v>11</v>
      </c>
      <c r="C394" s="11" t="s">
        <v>10</v>
      </c>
      <c r="D394" s="11" t="s">
        <v>1444</v>
      </c>
      <c r="E394" s="11" t="s">
        <v>1636</v>
      </c>
      <c r="F394" s="11">
        <v>753</v>
      </c>
      <c r="G394" s="11">
        <v>719</v>
      </c>
      <c r="H394" s="11" t="s">
        <v>1585</v>
      </c>
      <c r="I394" s="20" t="s">
        <v>1586</v>
      </c>
      <c r="J394" s="22">
        <v>26662920</v>
      </c>
      <c r="K394" s="32">
        <v>26662920</v>
      </c>
      <c r="L394" s="32">
        <f t="shared" si="12"/>
        <v>0</v>
      </c>
      <c r="M394" s="17">
        <f t="shared" si="13"/>
        <v>1</v>
      </c>
      <c r="N394" s="15" t="s">
        <v>1798</v>
      </c>
      <c r="O394" s="11" t="s">
        <v>1086</v>
      </c>
    </row>
    <row r="395" spans="1:15" ht="90" x14ac:dyDescent="0.15">
      <c r="A395" s="11" t="s">
        <v>1423</v>
      </c>
      <c r="B395" s="11" t="s">
        <v>11</v>
      </c>
      <c r="C395" s="11" t="s">
        <v>10</v>
      </c>
      <c r="D395" s="11" t="s">
        <v>32</v>
      </c>
      <c r="E395" s="11" t="s">
        <v>1637</v>
      </c>
      <c r="F395" s="11">
        <v>749</v>
      </c>
      <c r="G395" s="11">
        <v>720</v>
      </c>
      <c r="H395" s="11" t="s">
        <v>1585</v>
      </c>
      <c r="I395" s="20" t="s">
        <v>1586</v>
      </c>
      <c r="J395" s="22">
        <v>11109600</v>
      </c>
      <c r="K395" s="32">
        <v>11109600</v>
      </c>
      <c r="L395" s="32">
        <f t="shared" si="12"/>
        <v>0</v>
      </c>
      <c r="M395" s="17">
        <f t="shared" si="13"/>
        <v>1</v>
      </c>
      <c r="N395" s="15" t="s">
        <v>1799</v>
      </c>
      <c r="O395" s="11" t="s">
        <v>1086</v>
      </c>
    </row>
    <row r="396" spans="1:15" ht="105" customHeight="1" x14ac:dyDescent="0.15">
      <c r="A396" s="11" t="s">
        <v>1424</v>
      </c>
      <c r="B396" s="11" t="s">
        <v>11</v>
      </c>
      <c r="C396" s="11" t="s">
        <v>10</v>
      </c>
      <c r="D396" s="11" t="s">
        <v>257</v>
      </c>
      <c r="E396" s="11" t="s">
        <v>1638</v>
      </c>
      <c r="F396" s="11">
        <v>751</v>
      </c>
      <c r="G396" s="11">
        <v>721</v>
      </c>
      <c r="H396" s="11" t="s">
        <v>1647</v>
      </c>
      <c r="I396" s="20" t="s">
        <v>1586</v>
      </c>
      <c r="J396" s="22">
        <v>20381368</v>
      </c>
      <c r="K396" s="32">
        <v>20381368</v>
      </c>
      <c r="L396" s="32">
        <f t="shared" si="12"/>
        <v>0</v>
      </c>
      <c r="M396" s="17">
        <f t="shared" si="13"/>
        <v>1</v>
      </c>
      <c r="N396" s="15" t="s">
        <v>1800</v>
      </c>
      <c r="O396" s="11" t="s">
        <v>1086</v>
      </c>
    </row>
    <row r="397" spans="1:15" ht="87" customHeight="1" x14ac:dyDescent="0.15">
      <c r="A397" s="11" t="s">
        <v>2006</v>
      </c>
      <c r="B397" s="11" t="s">
        <v>11</v>
      </c>
      <c r="C397" s="11" t="s">
        <v>10</v>
      </c>
      <c r="D397" s="11" t="s">
        <v>2007</v>
      </c>
      <c r="E397" s="11" t="s">
        <v>2008</v>
      </c>
      <c r="F397" s="11">
        <v>748</v>
      </c>
      <c r="G397" s="11">
        <v>723</v>
      </c>
      <c r="H397" s="25">
        <v>44838</v>
      </c>
      <c r="I397" s="20" t="s">
        <v>1586</v>
      </c>
      <c r="J397" s="22">
        <v>6717009</v>
      </c>
      <c r="K397" s="32">
        <v>6717009</v>
      </c>
      <c r="L397" s="32">
        <f t="shared" si="12"/>
        <v>0</v>
      </c>
      <c r="M397" s="17">
        <f t="shared" si="13"/>
        <v>1</v>
      </c>
      <c r="N397" s="15" t="s">
        <v>2009</v>
      </c>
      <c r="O397" s="11" t="s">
        <v>1086</v>
      </c>
    </row>
    <row r="398" spans="1:15" ht="56.25" x14ac:dyDescent="0.15">
      <c r="A398" s="11" t="s">
        <v>1425</v>
      </c>
      <c r="B398" s="11" t="s">
        <v>11</v>
      </c>
      <c r="C398" s="11" t="s">
        <v>10</v>
      </c>
      <c r="D398" s="11" t="s">
        <v>47</v>
      </c>
      <c r="E398" s="11" t="s">
        <v>1639</v>
      </c>
      <c r="F398" s="11">
        <v>603</v>
      </c>
      <c r="G398" s="11">
        <v>724</v>
      </c>
      <c r="H398" s="11" t="s">
        <v>1585</v>
      </c>
      <c r="I398" s="20" t="s">
        <v>1586</v>
      </c>
      <c r="J398" s="22">
        <v>7221240</v>
      </c>
      <c r="K398" s="32">
        <v>7221240</v>
      </c>
      <c r="L398" s="32">
        <f t="shared" si="12"/>
        <v>0</v>
      </c>
      <c r="M398" s="17">
        <f t="shared" si="13"/>
        <v>1</v>
      </c>
      <c r="N398" s="15" t="s">
        <v>1801</v>
      </c>
      <c r="O398" s="11" t="s">
        <v>1086</v>
      </c>
    </row>
    <row r="399" spans="1:15" ht="56.25" x14ac:dyDescent="0.15">
      <c r="A399" s="11" t="s">
        <v>1426</v>
      </c>
      <c r="B399" s="11" t="s">
        <v>11</v>
      </c>
      <c r="C399" s="11" t="s">
        <v>10</v>
      </c>
      <c r="D399" s="11" t="s">
        <v>67</v>
      </c>
      <c r="E399" s="11" t="s">
        <v>1640</v>
      </c>
      <c r="F399" s="11">
        <v>777</v>
      </c>
      <c r="G399" s="11">
        <v>725</v>
      </c>
      <c r="H399" s="11" t="s">
        <v>1585</v>
      </c>
      <c r="I399" s="20" t="s">
        <v>1586</v>
      </c>
      <c r="J399" s="22">
        <v>16399920</v>
      </c>
      <c r="K399" s="32">
        <v>16399920</v>
      </c>
      <c r="L399" s="32">
        <f t="shared" si="12"/>
        <v>0</v>
      </c>
      <c r="M399" s="17">
        <f t="shared" si="13"/>
        <v>1</v>
      </c>
      <c r="N399" s="15" t="s">
        <v>1802</v>
      </c>
      <c r="O399" s="11" t="s">
        <v>1086</v>
      </c>
    </row>
    <row r="400" spans="1:15" ht="56.25" x14ac:dyDescent="0.15">
      <c r="A400" s="11" t="s">
        <v>1427</v>
      </c>
      <c r="B400" s="11" t="s">
        <v>11</v>
      </c>
      <c r="C400" s="11" t="s">
        <v>10</v>
      </c>
      <c r="D400" s="11" t="s">
        <v>53</v>
      </c>
      <c r="E400" s="11" t="s">
        <v>1641</v>
      </c>
      <c r="F400" s="11">
        <v>780</v>
      </c>
      <c r="G400" s="11">
        <v>726</v>
      </c>
      <c r="H400" s="11" t="s">
        <v>1585</v>
      </c>
      <c r="I400" s="20" t="s">
        <v>1586</v>
      </c>
      <c r="J400" s="22">
        <v>11109600</v>
      </c>
      <c r="K400" s="32">
        <v>11109600</v>
      </c>
      <c r="L400" s="32">
        <f t="shared" si="12"/>
        <v>0</v>
      </c>
      <c r="M400" s="17">
        <f t="shared" si="13"/>
        <v>1</v>
      </c>
      <c r="N400" s="15" t="s">
        <v>1803</v>
      </c>
      <c r="O400" s="11" t="s">
        <v>1086</v>
      </c>
    </row>
    <row r="401" spans="1:15" ht="56.25" x14ac:dyDescent="0.15">
      <c r="A401" s="11" t="s">
        <v>1428</v>
      </c>
      <c r="B401" s="11" t="s">
        <v>11</v>
      </c>
      <c r="C401" s="11" t="s">
        <v>10</v>
      </c>
      <c r="D401" s="11" t="s">
        <v>55</v>
      </c>
      <c r="E401" s="11" t="s">
        <v>1642</v>
      </c>
      <c r="F401" s="11">
        <v>778</v>
      </c>
      <c r="G401" s="11">
        <v>727</v>
      </c>
      <c r="H401" s="11" t="s">
        <v>1647</v>
      </c>
      <c r="I401" s="20" t="s">
        <v>1586</v>
      </c>
      <c r="J401" s="22">
        <v>11109600</v>
      </c>
      <c r="K401" s="32">
        <v>11017020</v>
      </c>
      <c r="L401" s="32">
        <f t="shared" si="12"/>
        <v>92580</v>
      </c>
      <c r="M401" s="17">
        <f t="shared" si="13"/>
        <v>0.9916666666666667</v>
      </c>
      <c r="N401" s="15" t="s">
        <v>1804</v>
      </c>
      <c r="O401" s="11" t="s">
        <v>1086</v>
      </c>
    </row>
    <row r="402" spans="1:15" ht="56.25" x14ac:dyDescent="0.15">
      <c r="A402" s="11" t="s">
        <v>1429</v>
      </c>
      <c r="B402" s="11" t="s">
        <v>11</v>
      </c>
      <c r="C402" s="11" t="s">
        <v>10</v>
      </c>
      <c r="D402" s="11" t="s">
        <v>65</v>
      </c>
      <c r="E402" s="11" t="s">
        <v>1643</v>
      </c>
      <c r="F402" s="11">
        <v>781</v>
      </c>
      <c r="G402" s="11">
        <v>728</v>
      </c>
      <c r="H402" s="11" t="s">
        <v>1585</v>
      </c>
      <c r="I402" s="21">
        <v>44834</v>
      </c>
      <c r="J402" s="22">
        <v>11109600</v>
      </c>
      <c r="K402" s="32">
        <v>2777400</v>
      </c>
      <c r="L402" s="32">
        <f t="shared" si="12"/>
        <v>8332200</v>
      </c>
      <c r="M402" s="17">
        <f t="shared" si="13"/>
        <v>0.25</v>
      </c>
      <c r="N402" s="15" t="s">
        <v>1805</v>
      </c>
      <c r="O402" s="11" t="s">
        <v>1086</v>
      </c>
    </row>
    <row r="403" spans="1:15" ht="56.25" x14ac:dyDescent="0.15">
      <c r="A403" s="11" t="s">
        <v>1430</v>
      </c>
      <c r="B403" s="11" t="s">
        <v>11</v>
      </c>
      <c r="C403" s="11" t="s">
        <v>10</v>
      </c>
      <c r="D403" s="11" t="s">
        <v>76</v>
      </c>
      <c r="E403" s="11" t="s">
        <v>1644</v>
      </c>
      <c r="F403" s="11">
        <v>771</v>
      </c>
      <c r="G403" s="11">
        <v>729</v>
      </c>
      <c r="H403" s="11" t="s">
        <v>1585</v>
      </c>
      <c r="I403" s="20" t="s">
        <v>1586</v>
      </c>
      <c r="J403" s="22">
        <v>34800000</v>
      </c>
      <c r="K403" s="32">
        <v>34800000</v>
      </c>
      <c r="L403" s="32">
        <f t="shared" si="12"/>
        <v>0</v>
      </c>
      <c r="M403" s="17">
        <f t="shared" si="13"/>
        <v>1</v>
      </c>
      <c r="N403" s="15" t="s">
        <v>1806</v>
      </c>
      <c r="O403" s="11" t="s">
        <v>1086</v>
      </c>
    </row>
    <row r="404" spans="1:15" ht="56.25" x14ac:dyDescent="0.15">
      <c r="A404" s="11" t="s">
        <v>1431</v>
      </c>
      <c r="B404" s="11" t="s">
        <v>11</v>
      </c>
      <c r="C404" s="11" t="s">
        <v>10</v>
      </c>
      <c r="D404" s="11" t="s">
        <v>72</v>
      </c>
      <c r="E404" s="11" t="s">
        <v>1646</v>
      </c>
      <c r="F404" s="11">
        <v>773</v>
      </c>
      <c r="G404" s="11">
        <v>730</v>
      </c>
      <c r="H404" s="11" t="s">
        <v>1585</v>
      </c>
      <c r="I404" s="20" t="s">
        <v>1586</v>
      </c>
      <c r="J404" s="22">
        <v>34800000</v>
      </c>
      <c r="K404" s="32">
        <v>34800000</v>
      </c>
      <c r="L404" s="32">
        <f t="shared" si="12"/>
        <v>0</v>
      </c>
      <c r="M404" s="17">
        <f t="shared" si="13"/>
        <v>1</v>
      </c>
      <c r="N404" s="15" t="s">
        <v>1807</v>
      </c>
      <c r="O404" s="11" t="s">
        <v>1086</v>
      </c>
    </row>
    <row r="405" spans="1:15" ht="67.5" x14ac:dyDescent="0.15">
      <c r="A405" s="11" t="s">
        <v>1432</v>
      </c>
      <c r="B405" s="11" t="s">
        <v>11</v>
      </c>
      <c r="C405" s="11" t="s">
        <v>10</v>
      </c>
      <c r="D405" s="11" t="s">
        <v>238</v>
      </c>
      <c r="E405" s="11" t="s">
        <v>1645</v>
      </c>
      <c r="F405" s="11">
        <v>774</v>
      </c>
      <c r="G405" s="11">
        <v>731</v>
      </c>
      <c r="H405" s="11" t="s">
        <v>1585</v>
      </c>
      <c r="I405" s="20" t="s">
        <v>1586</v>
      </c>
      <c r="J405" s="22">
        <v>34800000</v>
      </c>
      <c r="K405" s="32">
        <v>34800000</v>
      </c>
      <c r="L405" s="32">
        <f t="shared" si="12"/>
        <v>0</v>
      </c>
      <c r="M405" s="17">
        <f t="shared" si="13"/>
        <v>1</v>
      </c>
      <c r="N405" s="15" t="s">
        <v>1808</v>
      </c>
      <c r="O405" s="11" t="s">
        <v>1086</v>
      </c>
    </row>
    <row r="406" spans="1:15" ht="90.75" customHeight="1" x14ac:dyDescent="0.15">
      <c r="A406" s="11" t="s">
        <v>1433</v>
      </c>
      <c r="B406" s="11" t="s">
        <v>11</v>
      </c>
      <c r="C406" s="11" t="s">
        <v>10</v>
      </c>
      <c r="D406" s="11" t="s">
        <v>73</v>
      </c>
      <c r="E406" s="11" t="s">
        <v>1648</v>
      </c>
      <c r="F406" s="11">
        <v>587</v>
      </c>
      <c r="G406" s="11">
        <v>734</v>
      </c>
      <c r="H406" s="11" t="s">
        <v>1585</v>
      </c>
      <c r="I406" s="20" t="s">
        <v>1586</v>
      </c>
      <c r="J406" s="22">
        <v>26662920</v>
      </c>
      <c r="K406" s="32">
        <v>9332022</v>
      </c>
      <c r="L406" s="32">
        <f t="shared" si="12"/>
        <v>17330898</v>
      </c>
      <c r="M406" s="17">
        <f t="shared" si="13"/>
        <v>0.35</v>
      </c>
      <c r="N406" s="15" t="s">
        <v>1809</v>
      </c>
      <c r="O406" s="11" t="s">
        <v>1086</v>
      </c>
    </row>
    <row r="407" spans="1:15" ht="56.25" x14ac:dyDescent="0.15">
      <c r="A407" s="11" t="s">
        <v>1434</v>
      </c>
      <c r="B407" s="11" t="s">
        <v>11</v>
      </c>
      <c r="C407" s="11" t="s">
        <v>10</v>
      </c>
      <c r="D407" s="11" t="s">
        <v>167</v>
      </c>
      <c r="E407" s="11" t="s">
        <v>1649</v>
      </c>
      <c r="F407" s="11">
        <v>790</v>
      </c>
      <c r="G407" s="11">
        <v>732</v>
      </c>
      <c r="H407" s="11" t="s">
        <v>1585</v>
      </c>
      <c r="I407" s="20" t="s">
        <v>1587</v>
      </c>
      <c r="J407" s="22">
        <v>17983560</v>
      </c>
      <c r="K407" s="32">
        <v>17983560</v>
      </c>
      <c r="L407" s="32">
        <f t="shared" si="12"/>
        <v>0</v>
      </c>
      <c r="M407" s="17">
        <f t="shared" si="13"/>
        <v>1</v>
      </c>
      <c r="N407" s="15" t="s">
        <v>1810</v>
      </c>
      <c r="O407" s="11" t="s">
        <v>1086</v>
      </c>
    </row>
    <row r="408" spans="1:15" ht="56.25" x14ac:dyDescent="0.15">
      <c r="A408" s="11" t="s">
        <v>1435</v>
      </c>
      <c r="B408" s="11" t="s">
        <v>11</v>
      </c>
      <c r="C408" s="11" t="s">
        <v>10</v>
      </c>
      <c r="D408" s="11" t="s">
        <v>48</v>
      </c>
      <c r="E408" s="11" t="s">
        <v>1650</v>
      </c>
      <c r="F408" s="11">
        <v>580</v>
      </c>
      <c r="G408" s="11">
        <v>733</v>
      </c>
      <c r="H408" s="11" t="s">
        <v>1585</v>
      </c>
      <c r="I408" s="20" t="s">
        <v>1586</v>
      </c>
      <c r="J408" s="22">
        <v>16399920</v>
      </c>
      <c r="K408" s="32">
        <v>16399920</v>
      </c>
      <c r="L408" s="32">
        <f t="shared" si="12"/>
        <v>0</v>
      </c>
      <c r="M408" s="17">
        <f t="shared" si="13"/>
        <v>1</v>
      </c>
      <c r="N408" s="15" t="s">
        <v>1811</v>
      </c>
      <c r="O408" s="11" t="s">
        <v>1086</v>
      </c>
    </row>
    <row r="409" spans="1:15" ht="56.25" x14ac:dyDescent="0.15">
      <c r="A409" s="11" t="s">
        <v>1343</v>
      </c>
      <c r="B409" s="11" t="s">
        <v>1307</v>
      </c>
      <c r="C409" s="11" t="s">
        <v>796</v>
      </c>
      <c r="D409" s="11" t="s">
        <v>1344</v>
      </c>
      <c r="E409" s="11" t="s">
        <v>1345</v>
      </c>
      <c r="F409" s="11">
        <v>528</v>
      </c>
      <c r="G409" s="11">
        <v>737</v>
      </c>
      <c r="H409" s="25">
        <v>44806</v>
      </c>
      <c r="I409" s="21">
        <v>44836</v>
      </c>
      <c r="J409" s="22">
        <v>9030622</v>
      </c>
      <c r="K409" s="32">
        <v>0</v>
      </c>
      <c r="L409" s="32">
        <f t="shared" si="12"/>
        <v>9030622</v>
      </c>
      <c r="M409" s="17">
        <f t="shared" si="13"/>
        <v>0</v>
      </c>
      <c r="N409" s="15" t="s">
        <v>1346</v>
      </c>
      <c r="O409" s="11" t="s">
        <v>1086</v>
      </c>
    </row>
    <row r="410" spans="1:15" ht="56.25" x14ac:dyDescent="0.15">
      <c r="A410" s="11" t="s">
        <v>1436</v>
      </c>
      <c r="B410" s="11" t="s">
        <v>11</v>
      </c>
      <c r="C410" s="11" t="s">
        <v>10</v>
      </c>
      <c r="D410" s="11" t="s">
        <v>174</v>
      </c>
      <c r="E410" s="11" t="s">
        <v>1651</v>
      </c>
      <c r="F410" s="11">
        <v>668</v>
      </c>
      <c r="G410" s="11">
        <v>746</v>
      </c>
      <c r="H410" s="25" t="s">
        <v>1585</v>
      </c>
      <c r="I410" s="21" t="s">
        <v>1586</v>
      </c>
      <c r="J410" s="22">
        <v>20552640</v>
      </c>
      <c r="K410" s="32">
        <v>20552640</v>
      </c>
      <c r="L410" s="32">
        <f t="shared" si="12"/>
        <v>0</v>
      </c>
      <c r="M410" s="17">
        <f t="shared" si="13"/>
        <v>1</v>
      </c>
      <c r="N410" s="15" t="s">
        <v>1812</v>
      </c>
      <c r="O410" s="11" t="s">
        <v>1086</v>
      </c>
    </row>
    <row r="411" spans="1:15" ht="49.5" customHeight="1" x14ac:dyDescent="0.15">
      <c r="A411" s="11" t="s">
        <v>1437</v>
      </c>
      <c r="B411" s="11" t="s">
        <v>11</v>
      </c>
      <c r="C411" s="11" t="s">
        <v>10</v>
      </c>
      <c r="D411" s="11" t="s">
        <v>107</v>
      </c>
      <c r="E411" s="11" t="s">
        <v>1652</v>
      </c>
      <c r="F411" s="11">
        <v>721</v>
      </c>
      <c r="G411" s="11">
        <v>749</v>
      </c>
      <c r="H411" s="25" t="s">
        <v>1585</v>
      </c>
      <c r="I411" s="21" t="s">
        <v>1586</v>
      </c>
      <c r="J411" s="22">
        <v>20552640</v>
      </c>
      <c r="K411" s="32">
        <v>20552640</v>
      </c>
      <c r="L411" s="32">
        <f t="shared" si="12"/>
        <v>0</v>
      </c>
      <c r="M411" s="17">
        <f t="shared" si="13"/>
        <v>1</v>
      </c>
      <c r="N411" s="15" t="s">
        <v>1813</v>
      </c>
      <c r="O411" s="11" t="s">
        <v>1086</v>
      </c>
    </row>
    <row r="412" spans="1:15" ht="56.25" x14ac:dyDescent="0.15">
      <c r="A412" s="11" t="s">
        <v>1438</v>
      </c>
      <c r="B412" s="11" t="s">
        <v>11</v>
      </c>
      <c r="C412" s="11" t="s">
        <v>10</v>
      </c>
      <c r="D412" s="11" t="s">
        <v>71</v>
      </c>
      <c r="E412" s="11" t="s">
        <v>1653</v>
      </c>
      <c r="F412" s="11">
        <v>527</v>
      </c>
      <c r="G412" s="11">
        <v>750</v>
      </c>
      <c r="H412" s="25" t="s">
        <v>1585</v>
      </c>
      <c r="I412" s="21" t="s">
        <v>1586</v>
      </c>
      <c r="J412" s="22">
        <v>20552640</v>
      </c>
      <c r="K412" s="32">
        <v>20552640</v>
      </c>
      <c r="L412" s="32">
        <f t="shared" si="12"/>
        <v>0</v>
      </c>
      <c r="M412" s="17">
        <f t="shared" si="13"/>
        <v>1</v>
      </c>
      <c r="N412" s="15" t="s">
        <v>1814</v>
      </c>
      <c r="O412" s="11" t="s">
        <v>1086</v>
      </c>
    </row>
    <row r="413" spans="1:15" ht="56.25" x14ac:dyDescent="0.15">
      <c r="A413" s="11" t="s">
        <v>1439</v>
      </c>
      <c r="B413" s="11" t="s">
        <v>11</v>
      </c>
      <c r="C413" s="11" t="s">
        <v>10</v>
      </c>
      <c r="D413" s="11" t="s">
        <v>141</v>
      </c>
      <c r="E413" s="11" t="s">
        <v>1654</v>
      </c>
      <c r="F413" s="11">
        <v>739</v>
      </c>
      <c r="G413" s="11">
        <v>751</v>
      </c>
      <c r="H413" s="25" t="s">
        <v>1585</v>
      </c>
      <c r="I413" s="21" t="s">
        <v>1586</v>
      </c>
      <c r="J413" s="22">
        <v>20552640</v>
      </c>
      <c r="K413" s="32">
        <v>20552640</v>
      </c>
      <c r="L413" s="32">
        <f t="shared" si="12"/>
        <v>0</v>
      </c>
      <c r="M413" s="17">
        <f t="shared" si="13"/>
        <v>1</v>
      </c>
      <c r="N413" s="15" t="s">
        <v>1815</v>
      </c>
      <c r="O413" s="11" t="s">
        <v>1086</v>
      </c>
    </row>
    <row r="414" spans="1:15" ht="56.25" x14ac:dyDescent="0.15">
      <c r="A414" s="11" t="s">
        <v>1440</v>
      </c>
      <c r="B414" s="11" t="s">
        <v>11</v>
      </c>
      <c r="C414" s="11" t="s">
        <v>10</v>
      </c>
      <c r="D414" s="11" t="s">
        <v>50</v>
      </c>
      <c r="E414" s="11" t="s">
        <v>280</v>
      </c>
      <c r="F414" s="11">
        <v>607</v>
      </c>
      <c r="G414" s="11">
        <v>741</v>
      </c>
      <c r="H414" s="25" t="s">
        <v>1669</v>
      </c>
      <c r="I414" s="21" t="s">
        <v>1586</v>
      </c>
      <c r="J414" s="22">
        <v>19525008</v>
      </c>
      <c r="K414" s="32">
        <v>19525008</v>
      </c>
      <c r="L414" s="32">
        <f t="shared" si="12"/>
        <v>0</v>
      </c>
      <c r="M414" s="17">
        <f t="shared" si="13"/>
        <v>1</v>
      </c>
      <c r="N414" s="15" t="s">
        <v>1816</v>
      </c>
      <c r="O414" s="11" t="s">
        <v>1086</v>
      </c>
    </row>
    <row r="415" spans="1:15" ht="56.25" x14ac:dyDescent="0.15">
      <c r="A415" s="11" t="s">
        <v>1441</v>
      </c>
      <c r="B415" s="11" t="s">
        <v>11</v>
      </c>
      <c r="C415" s="11" t="s">
        <v>10</v>
      </c>
      <c r="D415" s="11" t="s">
        <v>104</v>
      </c>
      <c r="E415" s="11" t="s">
        <v>1655</v>
      </c>
      <c r="F415" s="11">
        <v>641</v>
      </c>
      <c r="G415" s="11">
        <v>740</v>
      </c>
      <c r="H415" s="25" t="s">
        <v>1669</v>
      </c>
      <c r="I415" s="21" t="s">
        <v>1586</v>
      </c>
      <c r="J415" s="22">
        <v>25329774</v>
      </c>
      <c r="K415" s="32">
        <v>25329774</v>
      </c>
      <c r="L415" s="32">
        <f t="shared" si="12"/>
        <v>0</v>
      </c>
      <c r="M415" s="17">
        <f t="shared" si="13"/>
        <v>1</v>
      </c>
      <c r="N415" s="15" t="s">
        <v>1817</v>
      </c>
      <c r="O415" s="11" t="s">
        <v>1086</v>
      </c>
    </row>
    <row r="416" spans="1:15" ht="56.25" x14ac:dyDescent="0.15">
      <c r="A416" s="11" t="s">
        <v>1445</v>
      </c>
      <c r="B416" s="11" t="s">
        <v>11</v>
      </c>
      <c r="C416" s="11" t="s">
        <v>10</v>
      </c>
      <c r="D416" s="11" t="s">
        <v>127</v>
      </c>
      <c r="E416" s="11" t="s">
        <v>1656</v>
      </c>
      <c r="F416" s="11">
        <v>762</v>
      </c>
      <c r="G416" s="11">
        <v>742</v>
      </c>
      <c r="H416" s="25" t="s">
        <v>1669</v>
      </c>
      <c r="I416" s="21" t="s">
        <v>531</v>
      </c>
      <c r="J416" s="22">
        <v>19525008</v>
      </c>
      <c r="K416" s="32">
        <v>19525008</v>
      </c>
      <c r="L416" s="32">
        <f t="shared" si="12"/>
        <v>0</v>
      </c>
      <c r="M416" s="17">
        <f t="shared" si="13"/>
        <v>1</v>
      </c>
      <c r="N416" s="15" t="s">
        <v>1818</v>
      </c>
      <c r="O416" s="11" t="s">
        <v>1086</v>
      </c>
    </row>
    <row r="417" spans="1:15" ht="56.25" x14ac:dyDescent="0.15">
      <c r="A417" s="11" t="s">
        <v>1446</v>
      </c>
      <c r="B417" s="11" t="s">
        <v>11</v>
      </c>
      <c r="C417" s="11" t="s">
        <v>10</v>
      </c>
      <c r="D417" s="11" t="s">
        <v>261</v>
      </c>
      <c r="E417" s="11" t="s">
        <v>1657</v>
      </c>
      <c r="F417" s="11">
        <v>733</v>
      </c>
      <c r="G417" s="11">
        <v>753</v>
      </c>
      <c r="H417" s="25" t="s">
        <v>1669</v>
      </c>
      <c r="I417" s="21" t="s">
        <v>1586</v>
      </c>
      <c r="J417" s="22">
        <v>19525008</v>
      </c>
      <c r="K417" s="32">
        <v>19525008</v>
      </c>
      <c r="L417" s="32">
        <f t="shared" si="12"/>
        <v>0</v>
      </c>
      <c r="M417" s="17">
        <f t="shared" si="13"/>
        <v>1</v>
      </c>
      <c r="N417" s="15" t="s">
        <v>1819</v>
      </c>
      <c r="O417" s="11" t="s">
        <v>1086</v>
      </c>
    </row>
    <row r="418" spans="1:15" ht="56.25" x14ac:dyDescent="0.15">
      <c r="A418" s="11" t="s">
        <v>1447</v>
      </c>
      <c r="B418" s="11" t="s">
        <v>11</v>
      </c>
      <c r="C418" s="11" t="s">
        <v>10</v>
      </c>
      <c r="D418" s="11" t="s">
        <v>89</v>
      </c>
      <c r="E418" s="11" t="s">
        <v>323</v>
      </c>
      <c r="F418" s="11">
        <v>645</v>
      </c>
      <c r="G418" s="11">
        <v>754</v>
      </c>
      <c r="H418" s="25" t="s">
        <v>1669</v>
      </c>
      <c r="I418" s="21" t="s">
        <v>1587</v>
      </c>
      <c r="J418" s="22">
        <v>7643493</v>
      </c>
      <c r="K418" s="32">
        <v>7643493</v>
      </c>
      <c r="L418" s="32">
        <f t="shared" si="12"/>
        <v>0</v>
      </c>
      <c r="M418" s="17">
        <f t="shared" si="13"/>
        <v>1</v>
      </c>
      <c r="N418" s="15" t="s">
        <v>1820</v>
      </c>
      <c r="O418" s="11" t="s">
        <v>1086</v>
      </c>
    </row>
    <row r="419" spans="1:15" ht="56.25" x14ac:dyDescent="0.15">
      <c r="A419" s="11" t="s">
        <v>1448</v>
      </c>
      <c r="B419" s="11" t="s">
        <v>11</v>
      </c>
      <c r="C419" s="11" t="s">
        <v>10</v>
      </c>
      <c r="D419" s="11" t="s">
        <v>157</v>
      </c>
      <c r="E419" s="11" t="s">
        <v>399</v>
      </c>
      <c r="F419" s="11">
        <v>655</v>
      </c>
      <c r="G419" s="11">
        <v>755</v>
      </c>
      <c r="H419" s="25" t="s">
        <v>1669</v>
      </c>
      <c r="I419" s="21" t="s">
        <v>1587</v>
      </c>
      <c r="J419" s="22">
        <v>16955928</v>
      </c>
      <c r="K419" s="32">
        <v>16955928</v>
      </c>
      <c r="L419" s="32">
        <f t="shared" si="12"/>
        <v>0</v>
      </c>
      <c r="M419" s="17">
        <f t="shared" si="13"/>
        <v>1</v>
      </c>
      <c r="N419" s="15" t="s">
        <v>1821</v>
      </c>
      <c r="O419" s="11" t="s">
        <v>1086</v>
      </c>
    </row>
    <row r="420" spans="1:15" ht="56.25" x14ac:dyDescent="0.15">
      <c r="A420" s="11" t="s">
        <v>1449</v>
      </c>
      <c r="B420" s="11" t="s">
        <v>11</v>
      </c>
      <c r="C420" s="11" t="s">
        <v>10</v>
      </c>
      <c r="D420" s="11" t="s">
        <v>1466</v>
      </c>
      <c r="E420" s="11" t="s">
        <v>1658</v>
      </c>
      <c r="F420" s="11">
        <v>656</v>
      </c>
      <c r="G420" s="11">
        <v>756</v>
      </c>
      <c r="H420" s="25" t="s">
        <v>1670</v>
      </c>
      <c r="I420" s="21" t="s">
        <v>1586</v>
      </c>
      <c r="J420" s="22">
        <v>19353736</v>
      </c>
      <c r="K420" s="32">
        <v>19353736</v>
      </c>
      <c r="L420" s="32">
        <f t="shared" si="12"/>
        <v>0</v>
      </c>
      <c r="M420" s="17">
        <f t="shared" si="13"/>
        <v>1</v>
      </c>
      <c r="N420" s="15" t="s">
        <v>1822</v>
      </c>
      <c r="O420" s="11" t="s">
        <v>1086</v>
      </c>
    </row>
    <row r="421" spans="1:15" ht="56.25" x14ac:dyDescent="0.15">
      <c r="A421" s="11" t="s">
        <v>1450</v>
      </c>
      <c r="B421" s="11" t="s">
        <v>11</v>
      </c>
      <c r="C421" s="11" t="s">
        <v>10</v>
      </c>
      <c r="D421" s="11" t="s">
        <v>19</v>
      </c>
      <c r="E421" s="11" t="s">
        <v>397</v>
      </c>
      <c r="F421" s="11">
        <v>657</v>
      </c>
      <c r="G421" s="11">
        <v>758</v>
      </c>
      <c r="H421" s="25" t="s">
        <v>1669</v>
      </c>
      <c r="I421" s="21" t="s">
        <v>1587</v>
      </c>
      <c r="J421" s="22">
        <v>16955928</v>
      </c>
      <c r="K421" s="32">
        <v>16955928</v>
      </c>
      <c r="L421" s="32">
        <f t="shared" si="12"/>
        <v>0</v>
      </c>
      <c r="M421" s="17">
        <f t="shared" si="13"/>
        <v>1</v>
      </c>
      <c r="N421" s="15" t="s">
        <v>1823</v>
      </c>
      <c r="O421" s="11" t="s">
        <v>1086</v>
      </c>
    </row>
    <row r="422" spans="1:15" ht="56.25" x14ac:dyDescent="0.15">
      <c r="A422" s="11" t="s">
        <v>1451</v>
      </c>
      <c r="B422" s="11" t="s">
        <v>11</v>
      </c>
      <c r="C422" s="11" t="s">
        <v>10</v>
      </c>
      <c r="D422" s="11" t="s">
        <v>156</v>
      </c>
      <c r="E422" s="11" t="s">
        <v>398</v>
      </c>
      <c r="F422" s="11">
        <v>659</v>
      </c>
      <c r="G422" s="11">
        <v>759</v>
      </c>
      <c r="H422" s="25" t="s">
        <v>1669</v>
      </c>
      <c r="I422" s="21" t="s">
        <v>1586</v>
      </c>
      <c r="J422" s="22">
        <v>19525008</v>
      </c>
      <c r="K422" s="32">
        <v>19525008</v>
      </c>
      <c r="L422" s="32">
        <f t="shared" si="12"/>
        <v>0</v>
      </c>
      <c r="M422" s="17">
        <f t="shared" si="13"/>
        <v>1</v>
      </c>
      <c r="N422" s="15" t="s">
        <v>1824</v>
      </c>
      <c r="O422" s="11" t="s">
        <v>1086</v>
      </c>
    </row>
    <row r="423" spans="1:15" ht="56.25" x14ac:dyDescent="0.15">
      <c r="A423" s="11" t="s">
        <v>1452</v>
      </c>
      <c r="B423" s="11" t="s">
        <v>11</v>
      </c>
      <c r="C423" s="11" t="s">
        <v>10</v>
      </c>
      <c r="D423" s="11" t="s">
        <v>189</v>
      </c>
      <c r="E423" s="11" t="s">
        <v>1659</v>
      </c>
      <c r="F423" s="11" t="s">
        <v>2128</v>
      </c>
      <c r="G423" s="11" t="s">
        <v>2129</v>
      </c>
      <c r="H423" s="25" t="s">
        <v>1585</v>
      </c>
      <c r="I423" s="25" t="s">
        <v>2116</v>
      </c>
      <c r="J423" s="22">
        <f>17983560+2569080</f>
        <v>20552640</v>
      </c>
      <c r="K423" s="32">
        <v>20552640</v>
      </c>
      <c r="L423" s="32">
        <f t="shared" si="12"/>
        <v>0</v>
      </c>
      <c r="M423" s="17">
        <f t="shared" si="13"/>
        <v>1</v>
      </c>
      <c r="N423" s="15" t="s">
        <v>1825</v>
      </c>
      <c r="O423" s="11" t="s">
        <v>1086</v>
      </c>
    </row>
    <row r="424" spans="1:15" ht="56.25" x14ac:dyDescent="0.15">
      <c r="A424" s="11" t="s">
        <v>1453</v>
      </c>
      <c r="B424" s="11" t="s">
        <v>11</v>
      </c>
      <c r="C424" s="11" t="s">
        <v>10</v>
      </c>
      <c r="D424" s="11" t="s">
        <v>202</v>
      </c>
      <c r="E424" s="11" t="s">
        <v>443</v>
      </c>
      <c r="F424" s="11">
        <v>646</v>
      </c>
      <c r="G424" s="11">
        <v>761</v>
      </c>
      <c r="H424" s="25" t="s">
        <v>1669</v>
      </c>
      <c r="I424" s="21" t="s">
        <v>1587</v>
      </c>
      <c r="J424" s="22">
        <v>7643493</v>
      </c>
      <c r="K424" s="32">
        <v>7643493</v>
      </c>
      <c r="L424" s="32">
        <f t="shared" si="12"/>
        <v>0</v>
      </c>
      <c r="M424" s="17">
        <f t="shared" si="13"/>
        <v>1</v>
      </c>
      <c r="N424" s="15" t="s">
        <v>1826</v>
      </c>
      <c r="O424" s="11" t="s">
        <v>1086</v>
      </c>
    </row>
    <row r="425" spans="1:15" ht="56.25" x14ac:dyDescent="0.15">
      <c r="A425" s="11" t="s">
        <v>1454</v>
      </c>
      <c r="B425" s="11" t="s">
        <v>11</v>
      </c>
      <c r="C425" s="11" t="s">
        <v>10</v>
      </c>
      <c r="D425" s="11" t="s">
        <v>171</v>
      </c>
      <c r="E425" s="11" t="s">
        <v>413</v>
      </c>
      <c r="F425" s="11">
        <v>647</v>
      </c>
      <c r="G425" s="11">
        <v>762</v>
      </c>
      <c r="H425" s="25" t="s">
        <v>1669</v>
      </c>
      <c r="I425" s="21" t="s">
        <v>1587</v>
      </c>
      <c r="J425" s="22">
        <v>7643493</v>
      </c>
      <c r="K425" s="32">
        <v>7643493</v>
      </c>
      <c r="L425" s="32">
        <f t="shared" si="12"/>
        <v>0</v>
      </c>
      <c r="M425" s="17">
        <f t="shared" si="13"/>
        <v>1</v>
      </c>
      <c r="N425" s="15" t="s">
        <v>1827</v>
      </c>
      <c r="O425" s="11" t="s">
        <v>1086</v>
      </c>
    </row>
    <row r="426" spans="1:15" ht="56.25" x14ac:dyDescent="0.15">
      <c r="A426" s="11" t="s">
        <v>1455</v>
      </c>
      <c r="B426" s="11" t="s">
        <v>11</v>
      </c>
      <c r="C426" s="11" t="s">
        <v>10</v>
      </c>
      <c r="D426" s="11" t="s">
        <v>95</v>
      </c>
      <c r="E426" s="11" t="s">
        <v>1660</v>
      </c>
      <c r="F426" s="11">
        <v>669</v>
      </c>
      <c r="G426" s="11">
        <v>764</v>
      </c>
      <c r="H426" s="25" t="s">
        <v>1669</v>
      </c>
      <c r="I426" s="21" t="s">
        <v>1586</v>
      </c>
      <c r="J426" s="22">
        <v>19525008</v>
      </c>
      <c r="K426" s="32">
        <v>19525008</v>
      </c>
      <c r="L426" s="32">
        <f t="shared" si="12"/>
        <v>0</v>
      </c>
      <c r="M426" s="17">
        <f t="shared" si="13"/>
        <v>1</v>
      </c>
      <c r="N426" s="15" t="s">
        <v>1828</v>
      </c>
      <c r="O426" s="11" t="s">
        <v>1086</v>
      </c>
    </row>
    <row r="427" spans="1:15" ht="56.25" x14ac:dyDescent="0.15">
      <c r="A427" s="11" t="s">
        <v>1456</v>
      </c>
      <c r="B427" s="11" t="s">
        <v>11</v>
      </c>
      <c r="C427" s="11" t="s">
        <v>10</v>
      </c>
      <c r="D427" s="11" t="s">
        <v>229</v>
      </c>
      <c r="E427" s="11" t="s">
        <v>472</v>
      </c>
      <c r="F427" s="11">
        <v>670</v>
      </c>
      <c r="G427" s="11">
        <v>765</v>
      </c>
      <c r="H427" s="25" t="s">
        <v>1669</v>
      </c>
      <c r="I427" s="21" t="s">
        <v>1587</v>
      </c>
      <c r="J427" s="22">
        <v>16955928</v>
      </c>
      <c r="K427" s="32">
        <v>16955928</v>
      </c>
      <c r="L427" s="32">
        <f t="shared" si="12"/>
        <v>0</v>
      </c>
      <c r="M427" s="17">
        <f t="shared" si="13"/>
        <v>1</v>
      </c>
      <c r="N427" s="15" t="s">
        <v>1829</v>
      </c>
      <c r="O427" s="11" t="s">
        <v>1086</v>
      </c>
    </row>
    <row r="428" spans="1:15" ht="56.25" x14ac:dyDescent="0.15">
      <c r="A428" s="11" t="s">
        <v>1457</v>
      </c>
      <c r="B428" s="11" t="s">
        <v>11</v>
      </c>
      <c r="C428" s="11" t="s">
        <v>10</v>
      </c>
      <c r="D428" s="11" t="s">
        <v>35</v>
      </c>
      <c r="E428" s="11" t="s">
        <v>392</v>
      </c>
      <c r="F428" s="11">
        <v>671</v>
      </c>
      <c r="G428" s="11">
        <v>766</v>
      </c>
      <c r="H428" s="25" t="s">
        <v>1669</v>
      </c>
      <c r="I428" s="21" t="s">
        <v>1587</v>
      </c>
      <c r="J428" s="22">
        <v>16955928</v>
      </c>
      <c r="K428" s="32">
        <v>16955928</v>
      </c>
      <c r="L428" s="32">
        <f t="shared" si="12"/>
        <v>0</v>
      </c>
      <c r="M428" s="17">
        <f t="shared" si="13"/>
        <v>1</v>
      </c>
      <c r="N428" s="15" t="s">
        <v>1830</v>
      </c>
      <c r="O428" s="11" t="s">
        <v>1086</v>
      </c>
    </row>
    <row r="429" spans="1:15" ht="56.25" x14ac:dyDescent="0.15">
      <c r="A429" s="11" t="s">
        <v>1458</v>
      </c>
      <c r="B429" s="11" t="s">
        <v>11</v>
      </c>
      <c r="C429" s="11" t="s">
        <v>10</v>
      </c>
      <c r="D429" s="11" t="s">
        <v>93</v>
      </c>
      <c r="E429" s="11" t="s">
        <v>328</v>
      </c>
      <c r="F429" s="11">
        <v>672</v>
      </c>
      <c r="G429" s="11">
        <v>767</v>
      </c>
      <c r="H429" s="25" t="s">
        <v>1585</v>
      </c>
      <c r="I429" s="21" t="s">
        <v>1586</v>
      </c>
      <c r="J429" s="22">
        <v>19525008</v>
      </c>
      <c r="K429" s="32">
        <v>19525008</v>
      </c>
      <c r="L429" s="32">
        <f t="shared" si="12"/>
        <v>0</v>
      </c>
      <c r="M429" s="17">
        <f t="shared" si="13"/>
        <v>1</v>
      </c>
      <c r="N429" s="15" t="s">
        <v>1831</v>
      </c>
      <c r="O429" s="11" t="s">
        <v>1086</v>
      </c>
    </row>
    <row r="430" spans="1:15" ht="56.25" x14ac:dyDescent="0.15">
      <c r="A430" s="11" t="s">
        <v>1459</v>
      </c>
      <c r="B430" s="11" t="s">
        <v>11</v>
      </c>
      <c r="C430" s="11" t="s">
        <v>10</v>
      </c>
      <c r="D430" s="11" t="s">
        <v>172</v>
      </c>
      <c r="E430" s="11" t="s">
        <v>414</v>
      </c>
      <c r="F430" s="11">
        <v>652</v>
      </c>
      <c r="G430" s="11">
        <v>768</v>
      </c>
      <c r="H430" s="25" t="s">
        <v>1669</v>
      </c>
      <c r="I430" s="21" t="s">
        <v>1586</v>
      </c>
      <c r="J430" s="22">
        <v>15579924</v>
      </c>
      <c r="K430" s="32">
        <v>15579924</v>
      </c>
      <c r="L430" s="32">
        <f t="shared" si="12"/>
        <v>0</v>
      </c>
      <c r="M430" s="17">
        <f t="shared" si="13"/>
        <v>1</v>
      </c>
      <c r="N430" s="15" t="s">
        <v>1832</v>
      </c>
      <c r="O430" s="11" t="s">
        <v>1086</v>
      </c>
    </row>
    <row r="431" spans="1:15" ht="56.25" x14ac:dyDescent="0.15">
      <c r="A431" s="11" t="s">
        <v>1460</v>
      </c>
      <c r="B431" s="11" t="s">
        <v>11</v>
      </c>
      <c r="C431" s="11" t="s">
        <v>10</v>
      </c>
      <c r="D431" s="11" t="s">
        <v>1467</v>
      </c>
      <c r="E431" s="11" t="s">
        <v>1661</v>
      </c>
      <c r="F431" s="11">
        <v>706</v>
      </c>
      <c r="G431" s="11">
        <v>769</v>
      </c>
      <c r="H431" s="25" t="s">
        <v>1669</v>
      </c>
      <c r="I431" s="21" t="s">
        <v>1586</v>
      </c>
      <c r="J431" s="22">
        <v>19525008</v>
      </c>
      <c r="K431" s="32">
        <v>19525008</v>
      </c>
      <c r="L431" s="32">
        <f t="shared" si="12"/>
        <v>0</v>
      </c>
      <c r="M431" s="17">
        <f t="shared" si="13"/>
        <v>1</v>
      </c>
      <c r="N431" s="15" t="s">
        <v>1833</v>
      </c>
      <c r="O431" s="11" t="s">
        <v>1086</v>
      </c>
    </row>
    <row r="432" spans="1:15" ht="56.25" x14ac:dyDescent="0.15">
      <c r="A432" s="11" t="s">
        <v>1461</v>
      </c>
      <c r="B432" s="11" t="s">
        <v>11</v>
      </c>
      <c r="C432" s="11" t="s">
        <v>10</v>
      </c>
      <c r="D432" s="11" t="s">
        <v>177</v>
      </c>
      <c r="E432" s="11" t="s">
        <v>1662</v>
      </c>
      <c r="F432" s="11">
        <v>653</v>
      </c>
      <c r="G432" s="11">
        <v>770</v>
      </c>
      <c r="H432" s="25" t="s">
        <v>1669</v>
      </c>
      <c r="I432" s="21" t="s">
        <v>1586</v>
      </c>
      <c r="J432" s="22">
        <v>17100000</v>
      </c>
      <c r="K432" s="32">
        <v>17100000</v>
      </c>
      <c r="L432" s="32">
        <f t="shared" si="12"/>
        <v>0</v>
      </c>
      <c r="M432" s="17">
        <f t="shared" si="13"/>
        <v>1</v>
      </c>
      <c r="N432" s="15" t="s">
        <v>1834</v>
      </c>
      <c r="O432" s="11" t="s">
        <v>1086</v>
      </c>
    </row>
    <row r="433" spans="1:15" ht="56.25" x14ac:dyDescent="0.15">
      <c r="A433" s="11" t="s">
        <v>1462</v>
      </c>
      <c r="B433" s="11" t="s">
        <v>11</v>
      </c>
      <c r="C433" s="11" t="s">
        <v>10</v>
      </c>
      <c r="D433" s="11" t="s">
        <v>235</v>
      </c>
      <c r="E433" s="11" t="s">
        <v>1663</v>
      </c>
      <c r="F433" s="11">
        <v>742</v>
      </c>
      <c r="G433" s="11">
        <v>757</v>
      </c>
      <c r="H433" s="25" t="s">
        <v>1585</v>
      </c>
      <c r="I433" s="21" t="s">
        <v>1586</v>
      </c>
      <c r="J433" s="22">
        <v>26662920</v>
      </c>
      <c r="K433" s="32">
        <v>26662920</v>
      </c>
      <c r="L433" s="32">
        <f t="shared" si="12"/>
        <v>0</v>
      </c>
      <c r="M433" s="17">
        <f t="shared" si="13"/>
        <v>1</v>
      </c>
      <c r="N433" s="15" t="s">
        <v>1835</v>
      </c>
      <c r="O433" s="11" t="s">
        <v>1086</v>
      </c>
    </row>
    <row r="434" spans="1:15" ht="56.25" x14ac:dyDescent="0.15">
      <c r="A434" s="11" t="s">
        <v>1463</v>
      </c>
      <c r="B434" s="11" t="s">
        <v>11</v>
      </c>
      <c r="C434" s="11" t="s">
        <v>10</v>
      </c>
      <c r="D434" s="11" t="s">
        <v>255</v>
      </c>
      <c r="E434" s="11" t="s">
        <v>1664</v>
      </c>
      <c r="F434" s="11">
        <v>584</v>
      </c>
      <c r="G434" s="11">
        <v>722</v>
      </c>
      <c r="H434" s="25" t="s">
        <v>1585</v>
      </c>
      <c r="I434" s="21" t="s">
        <v>1586</v>
      </c>
      <c r="J434" s="22">
        <v>26662920</v>
      </c>
      <c r="K434" s="32">
        <v>0</v>
      </c>
      <c r="L434" s="32">
        <f t="shared" si="12"/>
        <v>26662920</v>
      </c>
      <c r="M434" s="17">
        <f t="shared" si="13"/>
        <v>0</v>
      </c>
      <c r="N434" s="15" t="s">
        <v>1836</v>
      </c>
      <c r="O434" s="11" t="s">
        <v>1086</v>
      </c>
    </row>
    <row r="435" spans="1:15" ht="56.25" x14ac:dyDescent="0.15">
      <c r="A435" s="11" t="s">
        <v>1464</v>
      </c>
      <c r="B435" s="11" t="s">
        <v>11</v>
      </c>
      <c r="C435" s="11" t="s">
        <v>10</v>
      </c>
      <c r="D435" s="11" t="s">
        <v>68</v>
      </c>
      <c r="E435" s="11" t="s">
        <v>1665</v>
      </c>
      <c r="F435" s="11">
        <v>579</v>
      </c>
      <c r="G435" s="11">
        <v>773</v>
      </c>
      <c r="H435" s="25" t="s">
        <v>1647</v>
      </c>
      <c r="I435" s="21" t="s">
        <v>538</v>
      </c>
      <c r="J435" s="22">
        <v>2777400</v>
      </c>
      <c r="K435" s="32">
        <v>2684820</v>
      </c>
      <c r="L435" s="32">
        <f t="shared" si="12"/>
        <v>92580</v>
      </c>
      <c r="M435" s="17">
        <f t="shared" si="13"/>
        <v>0.96666666666666667</v>
      </c>
      <c r="N435" s="15" t="s">
        <v>1837</v>
      </c>
      <c r="O435" s="11" t="s">
        <v>1086</v>
      </c>
    </row>
    <row r="436" spans="1:15" ht="56.25" x14ac:dyDescent="0.15">
      <c r="A436" s="11" t="s">
        <v>1465</v>
      </c>
      <c r="B436" s="11" t="s">
        <v>11</v>
      </c>
      <c r="C436" s="11" t="s">
        <v>10</v>
      </c>
      <c r="D436" s="11" t="s">
        <v>215</v>
      </c>
      <c r="E436" s="11" t="s">
        <v>1666</v>
      </c>
      <c r="F436" s="11">
        <v>613</v>
      </c>
      <c r="G436" s="11">
        <v>774</v>
      </c>
      <c r="H436" s="25" t="s">
        <v>1669</v>
      </c>
      <c r="I436" s="21" t="s">
        <v>1586</v>
      </c>
      <c r="J436" s="22">
        <v>6860178</v>
      </c>
      <c r="K436" s="32">
        <v>6860178</v>
      </c>
      <c r="L436" s="32">
        <f t="shared" si="12"/>
        <v>0</v>
      </c>
      <c r="M436" s="17">
        <f t="shared" si="13"/>
        <v>1</v>
      </c>
      <c r="N436" s="15" t="s">
        <v>1838</v>
      </c>
      <c r="O436" s="11" t="s">
        <v>1086</v>
      </c>
    </row>
    <row r="437" spans="1:15" ht="56.25" x14ac:dyDescent="0.15">
      <c r="A437" s="11" t="s">
        <v>1468</v>
      </c>
      <c r="B437" s="11" t="s">
        <v>11</v>
      </c>
      <c r="C437" s="11" t="s">
        <v>10</v>
      </c>
      <c r="D437" s="11" t="s">
        <v>130</v>
      </c>
      <c r="E437" s="11" t="s">
        <v>369</v>
      </c>
      <c r="F437" s="11">
        <v>723</v>
      </c>
      <c r="G437" s="11">
        <v>776</v>
      </c>
      <c r="H437" s="25" t="s">
        <v>1669</v>
      </c>
      <c r="I437" s="21" t="s">
        <v>1587</v>
      </c>
      <c r="J437" s="22">
        <v>16955928</v>
      </c>
      <c r="K437" s="32">
        <v>16955928</v>
      </c>
      <c r="L437" s="32">
        <f t="shared" si="12"/>
        <v>0</v>
      </c>
      <c r="M437" s="17">
        <f t="shared" si="13"/>
        <v>1</v>
      </c>
      <c r="N437" s="15" t="s">
        <v>1839</v>
      </c>
      <c r="O437" s="11" t="s">
        <v>1086</v>
      </c>
    </row>
    <row r="438" spans="1:15" ht="56.25" x14ac:dyDescent="0.15">
      <c r="A438" s="11" t="s">
        <v>1469</v>
      </c>
      <c r="B438" s="11" t="s">
        <v>11</v>
      </c>
      <c r="C438" s="11" t="s">
        <v>10</v>
      </c>
      <c r="D438" s="11" t="s">
        <v>191</v>
      </c>
      <c r="E438" s="11" t="s">
        <v>1667</v>
      </c>
      <c r="F438" s="11">
        <v>632</v>
      </c>
      <c r="G438" s="11">
        <v>777</v>
      </c>
      <c r="H438" s="25" t="s">
        <v>1669</v>
      </c>
      <c r="I438" s="21" t="s">
        <v>1586</v>
      </c>
      <c r="J438" s="22">
        <v>15579924</v>
      </c>
      <c r="K438" s="32">
        <v>15579924</v>
      </c>
      <c r="L438" s="32">
        <f t="shared" si="12"/>
        <v>0</v>
      </c>
      <c r="M438" s="17">
        <f t="shared" si="13"/>
        <v>1</v>
      </c>
      <c r="N438" s="15" t="s">
        <v>1840</v>
      </c>
      <c r="O438" s="11" t="s">
        <v>1086</v>
      </c>
    </row>
    <row r="439" spans="1:15" ht="56.25" x14ac:dyDescent="0.15">
      <c r="A439" s="11" t="s">
        <v>1470</v>
      </c>
      <c r="B439" s="11" t="s">
        <v>11</v>
      </c>
      <c r="C439" s="11" t="s">
        <v>10</v>
      </c>
      <c r="D439" s="11" t="s">
        <v>98</v>
      </c>
      <c r="E439" s="11" t="s">
        <v>42</v>
      </c>
      <c r="F439" s="11">
        <v>640</v>
      </c>
      <c r="G439" s="11">
        <v>778</v>
      </c>
      <c r="H439" s="25" t="s">
        <v>1669</v>
      </c>
      <c r="I439" s="21" t="s">
        <v>1586</v>
      </c>
      <c r="J439" s="22">
        <v>25329774</v>
      </c>
      <c r="K439" s="32">
        <v>25329774</v>
      </c>
      <c r="L439" s="32">
        <f t="shared" si="12"/>
        <v>0</v>
      </c>
      <c r="M439" s="17">
        <f t="shared" si="13"/>
        <v>1</v>
      </c>
      <c r="N439" s="15" t="s">
        <v>1841</v>
      </c>
      <c r="O439" s="11" t="s">
        <v>1086</v>
      </c>
    </row>
    <row r="440" spans="1:15" ht="56.25" x14ac:dyDescent="0.15">
      <c r="A440" s="11" t="s">
        <v>1471</v>
      </c>
      <c r="B440" s="11" t="s">
        <v>11</v>
      </c>
      <c r="C440" s="11" t="s">
        <v>10</v>
      </c>
      <c r="D440" s="11" t="s">
        <v>203</v>
      </c>
      <c r="E440" s="11" t="s">
        <v>1668</v>
      </c>
      <c r="F440" s="11">
        <v>795</v>
      </c>
      <c r="G440" s="11">
        <v>779</v>
      </c>
      <c r="H440" s="25" t="s">
        <v>1585</v>
      </c>
      <c r="I440" s="21" t="s">
        <v>1586</v>
      </c>
      <c r="J440" s="22">
        <v>20552640</v>
      </c>
      <c r="K440" s="32">
        <v>20552640</v>
      </c>
      <c r="L440" s="32">
        <f t="shared" si="12"/>
        <v>0</v>
      </c>
      <c r="M440" s="17">
        <f t="shared" si="13"/>
        <v>1</v>
      </c>
      <c r="N440" s="15" t="s">
        <v>1842</v>
      </c>
      <c r="O440" s="11" t="s">
        <v>1086</v>
      </c>
    </row>
    <row r="441" spans="1:15" ht="56.25" x14ac:dyDescent="0.15">
      <c r="A441" s="11" t="s">
        <v>1472</v>
      </c>
      <c r="B441" s="11" t="s">
        <v>11</v>
      </c>
      <c r="C441" s="11" t="s">
        <v>10</v>
      </c>
      <c r="D441" s="11" t="s">
        <v>222</v>
      </c>
      <c r="E441" s="11" t="s">
        <v>465</v>
      </c>
      <c r="F441" s="11">
        <v>676</v>
      </c>
      <c r="G441" s="11">
        <v>843</v>
      </c>
      <c r="H441" s="25" t="s">
        <v>1669</v>
      </c>
      <c r="I441" s="21" t="s">
        <v>1586</v>
      </c>
      <c r="J441" s="22">
        <v>19525008</v>
      </c>
      <c r="K441" s="32">
        <v>19525008</v>
      </c>
      <c r="L441" s="32">
        <f t="shared" si="12"/>
        <v>0</v>
      </c>
      <c r="M441" s="17">
        <f t="shared" si="13"/>
        <v>1</v>
      </c>
      <c r="N441" s="15" t="s">
        <v>1843</v>
      </c>
      <c r="O441" s="11" t="s">
        <v>1086</v>
      </c>
    </row>
    <row r="442" spans="1:15" ht="67.5" x14ac:dyDescent="0.15">
      <c r="A442" s="11" t="s">
        <v>1473</v>
      </c>
      <c r="B442" s="11" t="s">
        <v>11</v>
      </c>
      <c r="C442" s="11" t="s">
        <v>10</v>
      </c>
      <c r="D442" s="11" t="s">
        <v>131</v>
      </c>
      <c r="E442" s="11" t="s">
        <v>370</v>
      </c>
      <c r="F442" s="11">
        <v>718</v>
      </c>
      <c r="G442" s="11">
        <v>780</v>
      </c>
      <c r="H442" s="25" t="s">
        <v>1669</v>
      </c>
      <c r="I442" s="21" t="s">
        <v>1587</v>
      </c>
      <c r="J442" s="22">
        <v>16955928</v>
      </c>
      <c r="K442" s="32">
        <v>16955928</v>
      </c>
      <c r="L442" s="32">
        <f t="shared" si="12"/>
        <v>0</v>
      </c>
      <c r="M442" s="17">
        <f t="shared" si="13"/>
        <v>1</v>
      </c>
      <c r="N442" s="15" t="s">
        <v>1844</v>
      </c>
      <c r="O442" s="11" t="s">
        <v>1086</v>
      </c>
    </row>
    <row r="443" spans="1:15" ht="56.25" x14ac:dyDescent="0.15">
      <c r="A443" s="11" t="s">
        <v>1474</v>
      </c>
      <c r="B443" s="11" t="s">
        <v>11</v>
      </c>
      <c r="C443" s="11" t="s">
        <v>10</v>
      </c>
      <c r="D443" s="11" t="s">
        <v>132</v>
      </c>
      <c r="E443" s="11" t="s">
        <v>371</v>
      </c>
      <c r="F443" s="11">
        <v>727</v>
      </c>
      <c r="G443" s="11">
        <v>781</v>
      </c>
      <c r="H443" s="25" t="s">
        <v>1685</v>
      </c>
      <c r="I443" s="21" t="s">
        <v>1587</v>
      </c>
      <c r="J443" s="22">
        <v>16099568</v>
      </c>
      <c r="K443" s="32">
        <v>16099568</v>
      </c>
      <c r="L443" s="32">
        <f t="shared" si="12"/>
        <v>0</v>
      </c>
      <c r="M443" s="17">
        <f t="shared" si="13"/>
        <v>1</v>
      </c>
      <c r="N443" s="15" t="s">
        <v>1845</v>
      </c>
      <c r="O443" s="11" t="s">
        <v>1086</v>
      </c>
    </row>
    <row r="444" spans="1:15" ht="56.25" x14ac:dyDescent="0.15">
      <c r="A444" s="11" t="s">
        <v>1475</v>
      </c>
      <c r="B444" s="11" t="s">
        <v>11</v>
      </c>
      <c r="C444" s="11" t="s">
        <v>10</v>
      </c>
      <c r="D444" s="11" t="s">
        <v>212</v>
      </c>
      <c r="E444" s="11" t="s">
        <v>1671</v>
      </c>
      <c r="F444" s="11">
        <v>715</v>
      </c>
      <c r="G444" s="11">
        <v>782</v>
      </c>
      <c r="H444" s="25" t="s">
        <v>1669</v>
      </c>
      <c r="I444" s="21" t="s">
        <v>1587</v>
      </c>
      <c r="J444" s="22">
        <v>13529934</v>
      </c>
      <c r="K444" s="32">
        <v>13529934</v>
      </c>
      <c r="L444" s="32">
        <f t="shared" si="12"/>
        <v>0</v>
      </c>
      <c r="M444" s="17">
        <f t="shared" si="13"/>
        <v>1</v>
      </c>
      <c r="N444" s="15" t="s">
        <v>1846</v>
      </c>
      <c r="O444" s="11" t="s">
        <v>1086</v>
      </c>
    </row>
    <row r="445" spans="1:15" ht="56.25" x14ac:dyDescent="0.15">
      <c r="A445" s="11" t="s">
        <v>1476</v>
      </c>
      <c r="B445" s="11" t="s">
        <v>11</v>
      </c>
      <c r="C445" s="11" t="s">
        <v>10</v>
      </c>
      <c r="D445" s="11" t="s">
        <v>84</v>
      </c>
      <c r="E445" s="11" t="s">
        <v>1672</v>
      </c>
      <c r="F445" s="11">
        <v>566</v>
      </c>
      <c r="G445" s="11">
        <v>784</v>
      </c>
      <c r="H445" s="25" t="s">
        <v>1669</v>
      </c>
      <c r="I445" s="21" t="s">
        <v>1586</v>
      </c>
      <c r="J445" s="22">
        <v>19525008</v>
      </c>
      <c r="K445" s="32">
        <v>19525008</v>
      </c>
      <c r="L445" s="32">
        <f t="shared" si="12"/>
        <v>0</v>
      </c>
      <c r="M445" s="17">
        <f t="shared" si="13"/>
        <v>1</v>
      </c>
      <c r="N445" s="15" t="s">
        <v>1847</v>
      </c>
      <c r="O445" s="11" t="s">
        <v>1086</v>
      </c>
    </row>
    <row r="446" spans="1:15" ht="56.25" x14ac:dyDescent="0.15">
      <c r="A446" s="11" t="s">
        <v>1477</v>
      </c>
      <c r="B446" s="11" t="s">
        <v>11</v>
      </c>
      <c r="C446" s="11" t="s">
        <v>10</v>
      </c>
      <c r="D446" s="11" t="s">
        <v>187</v>
      </c>
      <c r="E446" s="11" t="s">
        <v>427</v>
      </c>
      <c r="F446" s="11">
        <v>536</v>
      </c>
      <c r="G446" s="11">
        <v>785</v>
      </c>
      <c r="H446" s="25" t="s">
        <v>1669</v>
      </c>
      <c r="I446" s="21" t="s">
        <v>1586</v>
      </c>
      <c r="J446" s="22">
        <v>6860178</v>
      </c>
      <c r="K446" s="32">
        <v>6860178</v>
      </c>
      <c r="L446" s="32">
        <f t="shared" si="12"/>
        <v>0</v>
      </c>
      <c r="M446" s="17">
        <f t="shared" si="13"/>
        <v>1</v>
      </c>
      <c r="N446" s="15" t="s">
        <v>1848</v>
      </c>
      <c r="O446" s="11" t="s">
        <v>1086</v>
      </c>
    </row>
    <row r="447" spans="1:15" ht="56.25" x14ac:dyDescent="0.15">
      <c r="A447" s="11" t="s">
        <v>1478</v>
      </c>
      <c r="B447" s="11" t="s">
        <v>11</v>
      </c>
      <c r="C447" s="11" t="s">
        <v>10</v>
      </c>
      <c r="D447" s="11" t="s">
        <v>206</v>
      </c>
      <c r="E447" s="11" t="s">
        <v>1673</v>
      </c>
      <c r="F447" s="11">
        <v>537</v>
      </c>
      <c r="G447" s="11">
        <v>786</v>
      </c>
      <c r="H447" s="25" t="s">
        <v>1669</v>
      </c>
      <c r="I447" s="21" t="s">
        <v>1586</v>
      </c>
      <c r="J447" s="22">
        <v>10554120</v>
      </c>
      <c r="K447" s="32">
        <v>10554120</v>
      </c>
      <c r="L447" s="32">
        <f t="shared" si="12"/>
        <v>0</v>
      </c>
      <c r="M447" s="17">
        <f t="shared" si="13"/>
        <v>1</v>
      </c>
      <c r="N447" s="15" t="s">
        <v>1849</v>
      </c>
      <c r="O447" s="11" t="s">
        <v>1086</v>
      </c>
    </row>
    <row r="448" spans="1:15" ht="56.25" x14ac:dyDescent="0.15">
      <c r="A448" s="11" t="s">
        <v>1479</v>
      </c>
      <c r="B448" s="11" t="s">
        <v>11</v>
      </c>
      <c r="C448" s="11" t="s">
        <v>10</v>
      </c>
      <c r="D448" s="11" t="s">
        <v>38</v>
      </c>
      <c r="E448" s="11" t="s">
        <v>441</v>
      </c>
      <c r="F448" s="11">
        <v>737</v>
      </c>
      <c r="G448" s="11">
        <v>787</v>
      </c>
      <c r="H448" s="25" t="s">
        <v>1669</v>
      </c>
      <c r="I448" s="21" t="s">
        <v>1586</v>
      </c>
      <c r="J448" s="22">
        <v>19525008</v>
      </c>
      <c r="K448" s="32">
        <v>19525008</v>
      </c>
      <c r="L448" s="32">
        <f t="shared" ref="L448:L511" si="14">J448-K448</f>
        <v>0</v>
      </c>
      <c r="M448" s="17">
        <f t="shared" ref="M448:M511" si="15">K448/J448</f>
        <v>1</v>
      </c>
      <c r="N448" s="15" t="s">
        <v>1850</v>
      </c>
      <c r="O448" s="11" t="s">
        <v>1086</v>
      </c>
    </row>
    <row r="449" spans="1:15" ht="56.25" x14ac:dyDescent="0.15">
      <c r="A449" s="11" t="s">
        <v>1480</v>
      </c>
      <c r="B449" s="11" t="s">
        <v>11</v>
      </c>
      <c r="C449" s="11" t="s">
        <v>10</v>
      </c>
      <c r="D449" s="11" t="s">
        <v>183</v>
      </c>
      <c r="E449" s="11" t="s">
        <v>423</v>
      </c>
      <c r="F449" s="11">
        <v>563</v>
      </c>
      <c r="G449" s="11">
        <v>788</v>
      </c>
      <c r="H449" s="25" t="s">
        <v>1669</v>
      </c>
      <c r="I449" s="21" t="s">
        <v>1586</v>
      </c>
      <c r="J449" s="22">
        <v>19525008</v>
      </c>
      <c r="K449" s="32">
        <v>19353736</v>
      </c>
      <c r="L449" s="32">
        <f t="shared" si="14"/>
        <v>171272</v>
      </c>
      <c r="M449" s="17">
        <f t="shared" si="15"/>
        <v>0.99122807017543857</v>
      </c>
      <c r="N449" s="15" t="s">
        <v>1851</v>
      </c>
      <c r="O449" s="11" t="s">
        <v>1086</v>
      </c>
    </row>
    <row r="450" spans="1:15" ht="56.25" x14ac:dyDescent="0.15">
      <c r="A450" s="11" t="s">
        <v>1481</v>
      </c>
      <c r="B450" s="11" t="s">
        <v>11</v>
      </c>
      <c r="C450" s="11" t="s">
        <v>10</v>
      </c>
      <c r="D450" s="11" t="s">
        <v>126</v>
      </c>
      <c r="E450" s="11" t="s">
        <v>363</v>
      </c>
      <c r="F450" s="11">
        <v>561</v>
      </c>
      <c r="G450" s="11">
        <v>789</v>
      </c>
      <c r="H450" s="25" t="s">
        <v>1669</v>
      </c>
      <c r="I450" s="21" t="s">
        <v>1586</v>
      </c>
      <c r="J450" s="22">
        <v>19525008</v>
      </c>
      <c r="K450" s="32">
        <v>19525008</v>
      </c>
      <c r="L450" s="32">
        <f t="shared" si="14"/>
        <v>0</v>
      </c>
      <c r="M450" s="17">
        <f t="shared" si="15"/>
        <v>1</v>
      </c>
      <c r="N450" s="15" t="s">
        <v>1852</v>
      </c>
      <c r="O450" s="11" t="s">
        <v>1086</v>
      </c>
    </row>
    <row r="451" spans="1:15" ht="56.25" x14ac:dyDescent="0.15">
      <c r="A451" s="11" t="s">
        <v>1482</v>
      </c>
      <c r="B451" s="11" t="s">
        <v>11</v>
      </c>
      <c r="C451" s="11" t="s">
        <v>10</v>
      </c>
      <c r="D451" s="11" t="s">
        <v>90</v>
      </c>
      <c r="E451" s="11" t="s">
        <v>1674</v>
      </c>
      <c r="F451" s="11">
        <v>615</v>
      </c>
      <c r="G451" s="11">
        <v>846</v>
      </c>
      <c r="H451" s="25" t="s">
        <v>1585</v>
      </c>
      <c r="I451" s="21" t="s">
        <v>1586</v>
      </c>
      <c r="J451" s="22">
        <v>11109600</v>
      </c>
      <c r="K451" s="32">
        <v>11109600</v>
      </c>
      <c r="L451" s="32">
        <f t="shared" si="14"/>
        <v>0</v>
      </c>
      <c r="M451" s="17">
        <f t="shared" si="15"/>
        <v>1</v>
      </c>
      <c r="N451" s="15" t="s">
        <v>1853</v>
      </c>
      <c r="O451" s="11" t="s">
        <v>1086</v>
      </c>
    </row>
    <row r="452" spans="1:15" ht="56.25" x14ac:dyDescent="0.15">
      <c r="A452" s="11" t="s">
        <v>1483</v>
      </c>
      <c r="B452" s="11" t="s">
        <v>11</v>
      </c>
      <c r="C452" s="11" t="s">
        <v>10</v>
      </c>
      <c r="D452" s="11" t="s">
        <v>192</v>
      </c>
      <c r="E452" s="11" t="s">
        <v>1675</v>
      </c>
      <c r="F452" s="11">
        <v>614</v>
      </c>
      <c r="G452" s="11">
        <v>791</v>
      </c>
      <c r="H452" s="25" t="s">
        <v>1669</v>
      </c>
      <c r="I452" s="21">
        <v>44867</v>
      </c>
      <c r="J452" s="22">
        <v>10554120</v>
      </c>
      <c r="K452" s="32">
        <v>5184480</v>
      </c>
      <c r="L452" s="32">
        <f t="shared" si="14"/>
        <v>5369640</v>
      </c>
      <c r="M452" s="17">
        <f t="shared" si="15"/>
        <v>0.49122807017543857</v>
      </c>
      <c r="N452" s="15" t="s">
        <v>1854</v>
      </c>
      <c r="O452" s="11" t="s">
        <v>1086</v>
      </c>
    </row>
    <row r="453" spans="1:15" ht="56.25" x14ac:dyDescent="0.15">
      <c r="A453" s="11" t="s">
        <v>1484</v>
      </c>
      <c r="B453" s="11" t="s">
        <v>11</v>
      </c>
      <c r="C453" s="11" t="s">
        <v>10</v>
      </c>
      <c r="D453" s="11" t="s">
        <v>124</v>
      </c>
      <c r="E453" s="11" t="s">
        <v>361</v>
      </c>
      <c r="F453" s="11">
        <v>558</v>
      </c>
      <c r="G453" s="11">
        <v>792</v>
      </c>
      <c r="H453" s="25" t="s">
        <v>1685</v>
      </c>
      <c r="I453" s="21" t="s">
        <v>1586</v>
      </c>
      <c r="J453" s="22">
        <v>19525008</v>
      </c>
      <c r="K453" s="32">
        <v>18668648</v>
      </c>
      <c r="L453" s="32">
        <f t="shared" si="14"/>
        <v>856360</v>
      </c>
      <c r="M453" s="17">
        <f t="shared" si="15"/>
        <v>0.95614035087719296</v>
      </c>
      <c r="N453" s="15" t="s">
        <v>1855</v>
      </c>
      <c r="O453" s="11" t="s">
        <v>1086</v>
      </c>
    </row>
    <row r="454" spans="1:15" ht="56.25" x14ac:dyDescent="0.15">
      <c r="A454" s="11" t="s">
        <v>1485</v>
      </c>
      <c r="B454" s="11" t="s">
        <v>11</v>
      </c>
      <c r="C454" s="11" t="s">
        <v>10</v>
      </c>
      <c r="D454" s="11" t="s">
        <v>231</v>
      </c>
      <c r="E454" s="11" t="s">
        <v>1676</v>
      </c>
      <c r="F454" s="11">
        <v>576</v>
      </c>
      <c r="G454" s="11">
        <v>793</v>
      </c>
      <c r="H454" s="25" t="s">
        <v>1669</v>
      </c>
      <c r="I454" s="21" t="s">
        <v>1586</v>
      </c>
      <c r="J454" s="22">
        <v>19525008</v>
      </c>
      <c r="K454" s="32">
        <v>19525008</v>
      </c>
      <c r="L454" s="32">
        <f t="shared" si="14"/>
        <v>0</v>
      </c>
      <c r="M454" s="17">
        <f t="shared" si="15"/>
        <v>1</v>
      </c>
      <c r="N454" s="15" t="s">
        <v>1856</v>
      </c>
      <c r="O454" s="11" t="s">
        <v>1086</v>
      </c>
    </row>
    <row r="455" spans="1:15" ht="56.25" x14ac:dyDescent="0.15">
      <c r="A455" s="11" t="s">
        <v>1486</v>
      </c>
      <c r="B455" s="11" t="s">
        <v>11</v>
      </c>
      <c r="C455" s="11" t="s">
        <v>10</v>
      </c>
      <c r="D455" s="11" t="s">
        <v>201</v>
      </c>
      <c r="E455" s="11" t="s">
        <v>1677</v>
      </c>
      <c r="F455" s="11">
        <v>569</v>
      </c>
      <c r="G455" s="11">
        <v>794</v>
      </c>
      <c r="H455" s="25" t="s">
        <v>1669</v>
      </c>
      <c r="I455" s="21" t="s">
        <v>1586</v>
      </c>
      <c r="J455" s="22">
        <v>19525008</v>
      </c>
      <c r="K455" s="32">
        <v>19525008</v>
      </c>
      <c r="L455" s="32">
        <f t="shared" si="14"/>
        <v>0</v>
      </c>
      <c r="M455" s="17">
        <f t="shared" si="15"/>
        <v>1</v>
      </c>
      <c r="N455" s="15" t="s">
        <v>1857</v>
      </c>
      <c r="O455" s="11" t="s">
        <v>1086</v>
      </c>
    </row>
    <row r="456" spans="1:15" ht="56.25" x14ac:dyDescent="0.15">
      <c r="A456" s="11" t="s">
        <v>1487</v>
      </c>
      <c r="B456" s="11" t="s">
        <v>11</v>
      </c>
      <c r="C456" s="11" t="s">
        <v>10</v>
      </c>
      <c r="D456" s="11" t="s">
        <v>29</v>
      </c>
      <c r="E456" s="11" t="s">
        <v>1678</v>
      </c>
      <c r="F456" s="11">
        <v>553</v>
      </c>
      <c r="G456" s="11">
        <v>795</v>
      </c>
      <c r="H456" s="25" t="s">
        <v>1669</v>
      </c>
      <c r="I456" s="21" t="s">
        <v>1586</v>
      </c>
      <c r="J456" s="22">
        <v>19525008</v>
      </c>
      <c r="K456" s="32">
        <v>19525008</v>
      </c>
      <c r="L456" s="32">
        <f t="shared" si="14"/>
        <v>0</v>
      </c>
      <c r="M456" s="17">
        <f t="shared" si="15"/>
        <v>1</v>
      </c>
      <c r="N456" s="15" t="s">
        <v>1858</v>
      </c>
      <c r="O456" s="11" t="s">
        <v>1086</v>
      </c>
    </row>
    <row r="457" spans="1:15" ht="56.25" x14ac:dyDescent="0.15">
      <c r="A457" s="11" t="s">
        <v>1488</v>
      </c>
      <c r="B457" s="11" t="s">
        <v>11</v>
      </c>
      <c r="C457" s="11" t="s">
        <v>10</v>
      </c>
      <c r="D457" s="11" t="s">
        <v>151</v>
      </c>
      <c r="E457" s="11" t="s">
        <v>390</v>
      </c>
      <c r="F457" s="11">
        <v>562</v>
      </c>
      <c r="G457" s="11">
        <v>796</v>
      </c>
      <c r="H457" s="25" t="s">
        <v>1669</v>
      </c>
      <c r="I457" s="21" t="s">
        <v>1586</v>
      </c>
      <c r="J457" s="22">
        <v>19525008</v>
      </c>
      <c r="K457" s="32">
        <v>19525008</v>
      </c>
      <c r="L457" s="32">
        <f t="shared" si="14"/>
        <v>0</v>
      </c>
      <c r="M457" s="17">
        <f t="shared" si="15"/>
        <v>1</v>
      </c>
      <c r="N457" s="15" t="s">
        <v>1859</v>
      </c>
      <c r="O457" s="11" t="s">
        <v>1086</v>
      </c>
    </row>
    <row r="458" spans="1:15" ht="56.25" x14ac:dyDescent="0.15">
      <c r="A458" s="11" t="s">
        <v>1489</v>
      </c>
      <c r="B458" s="11" t="s">
        <v>11</v>
      </c>
      <c r="C458" s="11" t="s">
        <v>10</v>
      </c>
      <c r="D458" s="11" t="s">
        <v>225</v>
      </c>
      <c r="E458" s="11" t="s">
        <v>1679</v>
      </c>
      <c r="F458" s="11">
        <v>618</v>
      </c>
      <c r="G458" s="11">
        <v>797</v>
      </c>
      <c r="H458" s="25" t="s">
        <v>1669</v>
      </c>
      <c r="I458" s="21" t="s">
        <v>1586</v>
      </c>
      <c r="J458" s="22">
        <v>10554120</v>
      </c>
      <c r="K458" s="32">
        <v>10554120</v>
      </c>
      <c r="L458" s="32">
        <f t="shared" si="14"/>
        <v>0</v>
      </c>
      <c r="M458" s="17">
        <f t="shared" si="15"/>
        <v>1</v>
      </c>
      <c r="N458" s="15" t="s">
        <v>1860</v>
      </c>
      <c r="O458" s="11" t="s">
        <v>1086</v>
      </c>
    </row>
    <row r="459" spans="1:15" ht="56.25" x14ac:dyDescent="0.15">
      <c r="A459" s="11" t="s">
        <v>1490</v>
      </c>
      <c r="B459" s="11" t="s">
        <v>11</v>
      </c>
      <c r="C459" s="11" t="s">
        <v>10</v>
      </c>
      <c r="D459" s="11" t="s">
        <v>1505</v>
      </c>
      <c r="E459" s="11" t="s">
        <v>1680</v>
      </c>
      <c r="F459" s="11">
        <v>571</v>
      </c>
      <c r="G459" s="11">
        <v>807</v>
      </c>
      <c r="H459" s="25" t="s">
        <v>1669</v>
      </c>
      <c r="I459" s="21" t="s">
        <v>1586</v>
      </c>
      <c r="J459" s="22">
        <v>19525008</v>
      </c>
      <c r="K459" s="32">
        <v>19525008</v>
      </c>
      <c r="L459" s="32">
        <f t="shared" si="14"/>
        <v>0</v>
      </c>
      <c r="M459" s="17">
        <f t="shared" si="15"/>
        <v>1</v>
      </c>
      <c r="N459" s="15" t="s">
        <v>1861</v>
      </c>
      <c r="O459" s="11" t="s">
        <v>1086</v>
      </c>
    </row>
    <row r="460" spans="1:15" ht="56.25" x14ac:dyDescent="0.15">
      <c r="A460" s="11" t="s">
        <v>1491</v>
      </c>
      <c r="B460" s="11" t="s">
        <v>11</v>
      </c>
      <c r="C460" s="11" t="s">
        <v>10</v>
      </c>
      <c r="D460" s="11" t="s">
        <v>256</v>
      </c>
      <c r="E460" s="11" t="s">
        <v>505</v>
      </c>
      <c r="F460" s="11">
        <v>728</v>
      </c>
      <c r="G460" s="11">
        <v>805</v>
      </c>
      <c r="H460" s="25" t="s">
        <v>1669</v>
      </c>
      <c r="I460" s="21" t="s">
        <v>1586</v>
      </c>
      <c r="J460" s="22">
        <v>19525008</v>
      </c>
      <c r="K460" s="32">
        <v>19525008</v>
      </c>
      <c r="L460" s="32">
        <f t="shared" si="14"/>
        <v>0</v>
      </c>
      <c r="M460" s="17">
        <f t="shared" si="15"/>
        <v>1</v>
      </c>
      <c r="N460" s="15" t="s">
        <v>1862</v>
      </c>
      <c r="O460" s="11" t="s">
        <v>1086</v>
      </c>
    </row>
    <row r="461" spans="1:15" ht="56.25" x14ac:dyDescent="0.15">
      <c r="A461" s="11" t="s">
        <v>1492</v>
      </c>
      <c r="B461" s="11" t="s">
        <v>11</v>
      </c>
      <c r="C461" s="11" t="s">
        <v>10</v>
      </c>
      <c r="D461" s="11" t="s">
        <v>22</v>
      </c>
      <c r="E461" s="11" t="s">
        <v>40</v>
      </c>
      <c r="F461" s="11">
        <v>741</v>
      </c>
      <c r="G461" s="11">
        <v>806</v>
      </c>
      <c r="H461" s="25" t="s">
        <v>1329</v>
      </c>
      <c r="I461" s="21" t="s">
        <v>1586</v>
      </c>
      <c r="J461" s="22">
        <v>19525008</v>
      </c>
      <c r="K461" s="32">
        <v>19182464</v>
      </c>
      <c r="L461" s="32">
        <f t="shared" si="14"/>
        <v>342544</v>
      </c>
      <c r="M461" s="17">
        <f t="shared" si="15"/>
        <v>0.98245614035087714</v>
      </c>
      <c r="N461" s="15" t="s">
        <v>1863</v>
      </c>
      <c r="O461" s="11" t="s">
        <v>1086</v>
      </c>
    </row>
    <row r="462" spans="1:15" ht="56.25" x14ac:dyDescent="0.15">
      <c r="A462" s="11" t="s">
        <v>1493</v>
      </c>
      <c r="B462" s="11" t="s">
        <v>11</v>
      </c>
      <c r="C462" s="11" t="s">
        <v>10</v>
      </c>
      <c r="D462" s="11" t="s">
        <v>268</v>
      </c>
      <c r="E462" s="11" t="s">
        <v>1681</v>
      </c>
      <c r="F462" s="11">
        <v>617</v>
      </c>
      <c r="G462" s="11">
        <v>810</v>
      </c>
      <c r="H462" s="25" t="s">
        <v>1669</v>
      </c>
      <c r="I462" s="21" t="s">
        <v>1586</v>
      </c>
      <c r="J462" s="22">
        <v>10554120</v>
      </c>
      <c r="K462" s="32">
        <v>10554120</v>
      </c>
      <c r="L462" s="32">
        <f t="shared" si="14"/>
        <v>0</v>
      </c>
      <c r="M462" s="17">
        <f t="shared" si="15"/>
        <v>1</v>
      </c>
      <c r="N462" s="15" t="s">
        <v>1864</v>
      </c>
      <c r="O462" s="11" t="s">
        <v>1086</v>
      </c>
    </row>
    <row r="463" spans="1:15" ht="56.25" x14ac:dyDescent="0.15">
      <c r="A463" s="11" t="s">
        <v>1494</v>
      </c>
      <c r="B463" s="11" t="s">
        <v>11</v>
      </c>
      <c r="C463" s="11" t="s">
        <v>10</v>
      </c>
      <c r="D463" s="11" t="s">
        <v>37</v>
      </c>
      <c r="E463" s="11" t="s">
        <v>1682</v>
      </c>
      <c r="F463" s="11">
        <v>625</v>
      </c>
      <c r="G463" s="11">
        <v>809</v>
      </c>
      <c r="H463" s="25" t="s">
        <v>1669</v>
      </c>
      <c r="I463" s="21" t="s">
        <v>1586</v>
      </c>
      <c r="J463" s="22">
        <v>10554120</v>
      </c>
      <c r="K463" s="32">
        <v>10554120</v>
      </c>
      <c r="L463" s="32">
        <f t="shared" si="14"/>
        <v>0</v>
      </c>
      <c r="M463" s="17">
        <f t="shared" si="15"/>
        <v>1</v>
      </c>
      <c r="N463" s="15" t="s">
        <v>1865</v>
      </c>
      <c r="O463" s="11" t="s">
        <v>1086</v>
      </c>
    </row>
    <row r="464" spans="1:15" ht="56.25" x14ac:dyDescent="0.15">
      <c r="A464" s="11" t="s">
        <v>1495</v>
      </c>
      <c r="B464" s="11" t="s">
        <v>11</v>
      </c>
      <c r="C464" s="11" t="s">
        <v>10</v>
      </c>
      <c r="D464" s="11" t="s">
        <v>105</v>
      </c>
      <c r="E464" s="11" t="s">
        <v>1683</v>
      </c>
      <c r="F464" s="11">
        <v>621</v>
      </c>
      <c r="G464" s="11">
        <v>808</v>
      </c>
      <c r="H464" s="25" t="s">
        <v>1669</v>
      </c>
      <c r="I464" s="21" t="s">
        <v>1586</v>
      </c>
      <c r="J464" s="22">
        <v>10554120</v>
      </c>
      <c r="K464" s="32">
        <v>10554120</v>
      </c>
      <c r="L464" s="32">
        <f t="shared" si="14"/>
        <v>0</v>
      </c>
      <c r="M464" s="17">
        <f t="shared" si="15"/>
        <v>1</v>
      </c>
      <c r="N464" s="15" t="s">
        <v>1866</v>
      </c>
      <c r="O464" s="11" t="s">
        <v>1086</v>
      </c>
    </row>
    <row r="465" spans="1:15" ht="56.25" x14ac:dyDescent="0.15">
      <c r="A465" s="11" t="s">
        <v>1496</v>
      </c>
      <c r="B465" s="11" t="s">
        <v>11</v>
      </c>
      <c r="C465" s="11" t="s">
        <v>10</v>
      </c>
      <c r="D465" s="11" t="s">
        <v>208</v>
      </c>
      <c r="E465" s="11" t="s">
        <v>450</v>
      </c>
      <c r="F465" s="11">
        <v>572</v>
      </c>
      <c r="G465" s="11">
        <v>811</v>
      </c>
      <c r="H465" s="25" t="s">
        <v>1669</v>
      </c>
      <c r="I465" s="21" t="s">
        <v>1586</v>
      </c>
      <c r="J465" s="22">
        <v>19525008</v>
      </c>
      <c r="K465" s="32">
        <v>19525008</v>
      </c>
      <c r="L465" s="32">
        <f t="shared" si="14"/>
        <v>0</v>
      </c>
      <c r="M465" s="17">
        <f t="shared" si="15"/>
        <v>1</v>
      </c>
      <c r="N465" s="15" t="s">
        <v>1867</v>
      </c>
      <c r="O465" s="11" t="s">
        <v>1086</v>
      </c>
    </row>
    <row r="466" spans="1:15" ht="56.25" x14ac:dyDescent="0.15">
      <c r="A466" s="11" t="s">
        <v>1497</v>
      </c>
      <c r="B466" s="11" t="s">
        <v>11</v>
      </c>
      <c r="C466" s="11" t="s">
        <v>10</v>
      </c>
      <c r="D466" s="11" t="s">
        <v>224</v>
      </c>
      <c r="E466" s="11" t="s">
        <v>1684</v>
      </c>
      <c r="F466" s="11">
        <v>546</v>
      </c>
      <c r="G466" s="11">
        <v>812</v>
      </c>
      <c r="H466" s="25" t="s">
        <v>1669</v>
      </c>
      <c r="I466" s="21" t="s">
        <v>1686</v>
      </c>
      <c r="J466" s="22">
        <v>19525008</v>
      </c>
      <c r="K466" s="32">
        <v>2226536</v>
      </c>
      <c r="L466" s="32">
        <f t="shared" si="14"/>
        <v>17298472</v>
      </c>
      <c r="M466" s="17">
        <f t="shared" si="15"/>
        <v>0.11403508771929824</v>
      </c>
      <c r="N466" s="15" t="s">
        <v>1868</v>
      </c>
      <c r="O466" s="11" t="s">
        <v>1086</v>
      </c>
    </row>
    <row r="467" spans="1:15" ht="56.25" x14ac:dyDescent="0.15">
      <c r="A467" s="11" t="s">
        <v>1498</v>
      </c>
      <c r="B467" s="11" t="s">
        <v>11</v>
      </c>
      <c r="C467" s="11" t="s">
        <v>10</v>
      </c>
      <c r="D467" s="11" t="s">
        <v>209</v>
      </c>
      <c r="E467" s="11" t="s">
        <v>451</v>
      </c>
      <c r="F467" s="11">
        <v>542</v>
      </c>
      <c r="G467" s="11">
        <v>813</v>
      </c>
      <c r="H467" s="25" t="s">
        <v>1669</v>
      </c>
      <c r="I467" s="21" t="s">
        <v>1586</v>
      </c>
      <c r="J467" s="22">
        <v>15579924</v>
      </c>
      <c r="K467" s="32">
        <v>15579924</v>
      </c>
      <c r="L467" s="32">
        <f t="shared" si="14"/>
        <v>0</v>
      </c>
      <c r="M467" s="17">
        <f t="shared" si="15"/>
        <v>1</v>
      </c>
      <c r="N467" s="15" t="s">
        <v>1869</v>
      </c>
      <c r="O467" s="11" t="s">
        <v>1086</v>
      </c>
    </row>
    <row r="468" spans="1:15" ht="56.25" x14ac:dyDescent="0.15">
      <c r="A468" s="11" t="s">
        <v>1499</v>
      </c>
      <c r="B468" s="11" t="s">
        <v>11</v>
      </c>
      <c r="C468" s="11" t="s">
        <v>10</v>
      </c>
      <c r="D468" s="11" t="s">
        <v>146</v>
      </c>
      <c r="E468" s="11" t="s">
        <v>385</v>
      </c>
      <c r="F468" s="11">
        <v>547</v>
      </c>
      <c r="G468" s="11">
        <v>814</v>
      </c>
      <c r="H468" s="25" t="s">
        <v>1669</v>
      </c>
      <c r="I468" s="21" t="s">
        <v>1586</v>
      </c>
      <c r="J468" s="22">
        <v>19525008</v>
      </c>
      <c r="K468" s="32">
        <v>19525008</v>
      </c>
      <c r="L468" s="32">
        <f t="shared" si="14"/>
        <v>0</v>
      </c>
      <c r="M468" s="17">
        <f t="shared" si="15"/>
        <v>1</v>
      </c>
      <c r="N468" s="15" t="s">
        <v>1870</v>
      </c>
      <c r="O468" s="11" t="s">
        <v>1086</v>
      </c>
    </row>
    <row r="469" spans="1:15" ht="56.25" x14ac:dyDescent="0.15">
      <c r="A469" s="11" t="s">
        <v>1500</v>
      </c>
      <c r="B469" s="11" t="s">
        <v>11</v>
      </c>
      <c r="C469" s="11" t="s">
        <v>10</v>
      </c>
      <c r="D469" s="11" t="s">
        <v>150</v>
      </c>
      <c r="E469" s="11" t="s">
        <v>389</v>
      </c>
      <c r="F469" s="11">
        <v>557</v>
      </c>
      <c r="G469" s="11">
        <v>815</v>
      </c>
      <c r="H469" s="25" t="s">
        <v>1669</v>
      </c>
      <c r="I469" s="21" t="s">
        <v>1586</v>
      </c>
      <c r="J469" s="22">
        <v>19525008</v>
      </c>
      <c r="K469" s="32">
        <v>19525008</v>
      </c>
      <c r="L469" s="32">
        <f t="shared" si="14"/>
        <v>0</v>
      </c>
      <c r="M469" s="17">
        <f t="shared" si="15"/>
        <v>1</v>
      </c>
      <c r="N469" s="15" t="s">
        <v>1871</v>
      </c>
      <c r="O469" s="11" t="s">
        <v>1086</v>
      </c>
    </row>
    <row r="470" spans="1:15" ht="56.25" x14ac:dyDescent="0.15">
      <c r="A470" s="11" t="s">
        <v>1501</v>
      </c>
      <c r="B470" s="11" t="s">
        <v>11</v>
      </c>
      <c r="C470" s="11" t="s">
        <v>10</v>
      </c>
      <c r="D470" s="11" t="s">
        <v>173</v>
      </c>
      <c r="E470" s="11" t="s">
        <v>415</v>
      </c>
      <c r="F470" s="11">
        <v>534</v>
      </c>
      <c r="G470" s="11">
        <v>816</v>
      </c>
      <c r="H470" s="25" t="s">
        <v>1669</v>
      </c>
      <c r="I470" s="21" t="s">
        <v>1586</v>
      </c>
      <c r="J470" s="22">
        <v>6860178</v>
      </c>
      <c r="K470" s="32">
        <v>6860178</v>
      </c>
      <c r="L470" s="32">
        <f t="shared" si="14"/>
        <v>0</v>
      </c>
      <c r="M470" s="17">
        <f t="shared" si="15"/>
        <v>1</v>
      </c>
      <c r="N470" s="15" t="s">
        <v>1872</v>
      </c>
      <c r="O470" s="11" t="s">
        <v>1086</v>
      </c>
    </row>
    <row r="471" spans="1:15" ht="56.25" x14ac:dyDescent="0.15">
      <c r="A471" s="11" t="s">
        <v>1502</v>
      </c>
      <c r="B471" s="11" t="s">
        <v>11</v>
      </c>
      <c r="C471" s="11" t="s">
        <v>10</v>
      </c>
      <c r="D471" s="11" t="s">
        <v>218</v>
      </c>
      <c r="E471" s="11" t="s">
        <v>1687</v>
      </c>
      <c r="F471" s="11">
        <v>616</v>
      </c>
      <c r="G471" s="11">
        <v>821</v>
      </c>
      <c r="H471" s="25" t="s">
        <v>1669</v>
      </c>
      <c r="I471" s="21" t="s">
        <v>1587</v>
      </c>
      <c r="J471" s="22">
        <v>9165420</v>
      </c>
      <c r="K471" s="32">
        <v>9165420</v>
      </c>
      <c r="L471" s="32">
        <f t="shared" si="14"/>
        <v>0</v>
      </c>
      <c r="M471" s="17">
        <f t="shared" si="15"/>
        <v>1</v>
      </c>
      <c r="N471" s="15" t="s">
        <v>1873</v>
      </c>
      <c r="O471" s="11" t="s">
        <v>1086</v>
      </c>
    </row>
    <row r="472" spans="1:15" ht="56.25" x14ac:dyDescent="0.15">
      <c r="A472" s="11" t="s">
        <v>1503</v>
      </c>
      <c r="B472" s="11" t="s">
        <v>11</v>
      </c>
      <c r="C472" s="11" t="s">
        <v>10</v>
      </c>
      <c r="D472" s="11" t="s">
        <v>180</v>
      </c>
      <c r="E472" s="11" t="s">
        <v>1688</v>
      </c>
      <c r="F472" s="11">
        <v>535</v>
      </c>
      <c r="G472" s="11">
        <v>817</v>
      </c>
      <c r="H472" s="25" t="s">
        <v>1669</v>
      </c>
      <c r="I472" s="21" t="s">
        <v>1586</v>
      </c>
      <c r="J472" s="22">
        <v>6860178</v>
      </c>
      <c r="K472" s="32">
        <v>2046018</v>
      </c>
      <c r="L472" s="32">
        <f t="shared" si="14"/>
        <v>4814160</v>
      </c>
      <c r="M472" s="17">
        <f t="shared" si="15"/>
        <v>0.2982456140350877</v>
      </c>
      <c r="N472" s="15" t="s">
        <v>1874</v>
      </c>
      <c r="O472" s="11" t="s">
        <v>1086</v>
      </c>
    </row>
    <row r="473" spans="1:15" ht="56.25" x14ac:dyDescent="0.15">
      <c r="A473" s="11" t="s">
        <v>1504</v>
      </c>
      <c r="B473" s="11" t="s">
        <v>11</v>
      </c>
      <c r="C473" s="11" t="s">
        <v>10</v>
      </c>
      <c r="D473" s="11" t="s">
        <v>121</v>
      </c>
      <c r="E473" s="11" t="s">
        <v>426</v>
      </c>
      <c r="F473" s="11">
        <v>570</v>
      </c>
      <c r="G473" s="11">
        <v>818</v>
      </c>
      <c r="H473" s="25" t="s">
        <v>1669</v>
      </c>
      <c r="I473" s="21" t="s">
        <v>1586</v>
      </c>
      <c r="J473" s="22">
        <v>19525008</v>
      </c>
      <c r="K473" s="32">
        <v>19525008</v>
      </c>
      <c r="L473" s="32">
        <f t="shared" si="14"/>
        <v>0</v>
      </c>
      <c r="M473" s="17">
        <f t="shared" si="15"/>
        <v>1</v>
      </c>
      <c r="N473" s="15" t="s">
        <v>1875</v>
      </c>
      <c r="O473" s="11" t="s">
        <v>1086</v>
      </c>
    </row>
    <row r="474" spans="1:15" ht="56.25" x14ac:dyDescent="0.15">
      <c r="A474" s="11" t="s">
        <v>1506</v>
      </c>
      <c r="B474" s="11" t="s">
        <v>11</v>
      </c>
      <c r="C474" s="11" t="s">
        <v>10</v>
      </c>
      <c r="D474" s="11" t="s">
        <v>137</v>
      </c>
      <c r="E474" s="11" t="s">
        <v>376</v>
      </c>
      <c r="F474" s="11">
        <v>731</v>
      </c>
      <c r="G474" s="11">
        <v>819</v>
      </c>
      <c r="H474" s="25" t="s">
        <v>1669</v>
      </c>
      <c r="I474" s="21" t="s">
        <v>1587</v>
      </c>
      <c r="J474" s="22">
        <v>16955928</v>
      </c>
      <c r="K474" s="32">
        <v>16955928</v>
      </c>
      <c r="L474" s="32">
        <f t="shared" si="14"/>
        <v>0</v>
      </c>
      <c r="M474" s="17">
        <f t="shared" si="15"/>
        <v>1</v>
      </c>
      <c r="N474" s="15" t="s">
        <v>1876</v>
      </c>
      <c r="O474" s="11" t="s">
        <v>1086</v>
      </c>
    </row>
    <row r="475" spans="1:15" ht="56.25" x14ac:dyDescent="0.15">
      <c r="A475" s="11" t="s">
        <v>1507</v>
      </c>
      <c r="B475" s="11" t="s">
        <v>11</v>
      </c>
      <c r="C475" s="11" t="s">
        <v>10</v>
      </c>
      <c r="D475" s="11" t="s">
        <v>217</v>
      </c>
      <c r="E475" s="11" t="s">
        <v>1689</v>
      </c>
      <c r="F475" s="11" t="s">
        <v>2114</v>
      </c>
      <c r="G475" s="11" t="s">
        <v>2115</v>
      </c>
      <c r="H475" s="25" t="s">
        <v>1669</v>
      </c>
      <c r="I475" s="25" t="s">
        <v>2116</v>
      </c>
      <c r="J475" s="22">
        <f>9165420+1388700</f>
        <v>10554120</v>
      </c>
      <c r="K475" s="32">
        <v>10554120</v>
      </c>
      <c r="L475" s="32">
        <f t="shared" si="14"/>
        <v>0</v>
      </c>
      <c r="M475" s="17">
        <f t="shared" si="15"/>
        <v>1</v>
      </c>
      <c r="N475" s="15" t="s">
        <v>1877</v>
      </c>
      <c r="O475" s="11" t="s">
        <v>1086</v>
      </c>
    </row>
    <row r="476" spans="1:15" ht="56.25" x14ac:dyDescent="0.15">
      <c r="A476" s="11" t="s">
        <v>1508</v>
      </c>
      <c r="B476" s="11" t="s">
        <v>11</v>
      </c>
      <c r="C476" s="11" t="s">
        <v>10</v>
      </c>
      <c r="D476" s="11" t="s">
        <v>161</v>
      </c>
      <c r="E476" s="11" t="s">
        <v>403</v>
      </c>
      <c r="F476" s="11">
        <v>735</v>
      </c>
      <c r="G476" s="11">
        <v>822</v>
      </c>
      <c r="H476" s="25" t="s">
        <v>1669</v>
      </c>
      <c r="I476" s="21" t="s">
        <v>1587</v>
      </c>
      <c r="J476" s="22">
        <v>16955928</v>
      </c>
      <c r="K476" s="32">
        <v>16955928</v>
      </c>
      <c r="L476" s="32">
        <f t="shared" si="14"/>
        <v>0</v>
      </c>
      <c r="M476" s="17">
        <f t="shared" si="15"/>
        <v>1</v>
      </c>
      <c r="N476" s="15" t="s">
        <v>1878</v>
      </c>
      <c r="O476" s="11" t="s">
        <v>1086</v>
      </c>
    </row>
    <row r="477" spans="1:15" ht="56.25" x14ac:dyDescent="0.15">
      <c r="A477" s="11" t="s">
        <v>1509</v>
      </c>
      <c r="B477" s="11" t="s">
        <v>11</v>
      </c>
      <c r="C477" s="11" t="s">
        <v>10</v>
      </c>
      <c r="D477" s="11" t="s">
        <v>213</v>
      </c>
      <c r="E477" s="11" t="s">
        <v>455</v>
      </c>
      <c r="F477" s="11">
        <v>714</v>
      </c>
      <c r="G477" s="11">
        <v>823</v>
      </c>
      <c r="H477" s="25" t="s">
        <v>1669</v>
      </c>
      <c r="I477" s="21" t="s">
        <v>1587</v>
      </c>
      <c r="J477" s="22">
        <v>13529934</v>
      </c>
      <c r="K477" s="32">
        <v>12436606</v>
      </c>
      <c r="L477" s="32">
        <f t="shared" si="14"/>
        <v>1093328</v>
      </c>
      <c r="M477" s="17">
        <f t="shared" si="15"/>
        <v>0.91919191919191923</v>
      </c>
      <c r="N477" s="15" t="s">
        <v>1879</v>
      </c>
      <c r="O477" s="11" t="s">
        <v>1086</v>
      </c>
    </row>
    <row r="478" spans="1:15" ht="56.25" x14ac:dyDescent="0.15">
      <c r="A478" s="11" t="s">
        <v>1510</v>
      </c>
      <c r="B478" s="11" t="s">
        <v>11</v>
      </c>
      <c r="C478" s="11" t="s">
        <v>10</v>
      </c>
      <c r="D478" s="11" t="s">
        <v>230</v>
      </c>
      <c r="E478" s="11" t="s">
        <v>356</v>
      </c>
      <c r="F478" s="11">
        <v>633</v>
      </c>
      <c r="G478" s="11">
        <v>824</v>
      </c>
      <c r="H478" s="25" t="s">
        <v>1669</v>
      </c>
      <c r="I478" s="21" t="s">
        <v>1586</v>
      </c>
      <c r="J478" s="22">
        <v>10554120</v>
      </c>
      <c r="K478" s="32">
        <v>10554120</v>
      </c>
      <c r="L478" s="32">
        <f t="shared" si="14"/>
        <v>0</v>
      </c>
      <c r="M478" s="17">
        <f t="shared" si="15"/>
        <v>1</v>
      </c>
      <c r="N478" s="15" t="s">
        <v>1880</v>
      </c>
      <c r="O478" s="11" t="s">
        <v>1086</v>
      </c>
    </row>
    <row r="479" spans="1:15" ht="56.25" x14ac:dyDescent="0.15">
      <c r="A479" s="11" t="s">
        <v>1511</v>
      </c>
      <c r="B479" s="11" t="s">
        <v>11</v>
      </c>
      <c r="C479" s="11" t="s">
        <v>10</v>
      </c>
      <c r="D479" s="11" t="s">
        <v>94</v>
      </c>
      <c r="E479" s="11" t="s">
        <v>329</v>
      </c>
      <c r="F479" s="11">
        <v>635</v>
      </c>
      <c r="G479" s="11">
        <v>825</v>
      </c>
      <c r="H479" s="25" t="s">
        <v>1669</v>
      </c>
      <c r="I479" s="21" t="s">
        <v>1586</v>
      </c>
      <c r="J479" s="22">
        <v>19525008</v>
      </c>
      <c r="K479" s="32">
        <v>19525008</v>
      </c>
      <c r="L479" s="32">
        <f t="shared" si="14"/>
        <v>0</v>
      </c>
      <c r="M479" s="17">
        <f t="shared" si="15"/>
        <v>1</v>
      </c>
      <c r="N479" s="15" t="s">
        <v>1881</v>
      </c>
      <c r="O479" s="11" t="s">
        <v>1086</v>
      </c>
    </row>
    <row r="480" spans="1:15" ht="56.25" x14ac:dyDescent="0.15">
      <c r="A480" s="11" t="s">
        <v>1512</v>
      </c>
      <c r="B480" s="11" t="s">
        <v>11</v>
      </c>
      <c r="C480" s="11" t="s">
        <v>10</v>
      </c>
      <c r="D480" s="11" t="s">
        <v>250</v>
      </c>
      <c r="E480" s="11" t="s">
        <v>498</v>
      </c>
      <c r="F480" s="11">
        <v>631</v>
      </c>
      <c r="G480" s="11">
        <v>826</v>
      </c>
      <c r="H480" s="25" t="s">
        <v>1585</v>
      </c>
      <c r="I480" s="21" t="s">
        <v>1586</v>
      </c>
      <c r="J480" s="22">
        <v>16399920</v>
      </c>
      <c r="K480" s="32">
        <v>16399920</v>
      </c>
      <c r="L480" s="32">
        <f t="shared" si="14"/>
        <v>0</v>
      </c>
      <c r="M480" s="17">
        <f t="shared" si="15"/>
        <v>1</v>
      </c>
      <c r="N480" s="15" t="s">
        <v>1882</v>
      </c>
      <c r="O480" s="11" t="s">
        <v>1086</v>
      </c>
    </row>
    <row r="481" spans="1:15" ht="56.25" x14ac:dyDescent="0.15">
      <c r="A481" s="11" t="s">
        <v>1513</v>
      </c>
      <c r="B481" s="11" t="s">
        <v>11</v>
      </c>
      <c r="C481" s="11" t="s">
        <v>10</v>
      </c>
      <c r="D481" s="11" t="s">
        <v>128</v>
      </c>
      <c r="E481" s="11" t="s">
        <v>366</v>
      </c>
      <c r="F481" s="11">
        <v>636</v>
      </c>
      <c r="G481" s="11">
        <v>827</v>
      </c>
      <c r="H481" s="25" t="s">
        <v>1669</v>
      </c>
      <c r="I481" s="21" t="s">
        <v>1586</v>
      </c>
      <c r="J481" s="22">
        <v>19525008</v>
      </c>
      <c r="K481" s="32">
        <v>19525008</v>
      </c>
      <c r="L481" s="32">
        <f t="shared" si="14"/>
        <v>0</v>
      </c>
      <c r="M481" s="17">
        <f t="shared" si="15"/>
        <v>1</v>
      </c>
      <c r="N481" s="15" t="s">
        <v>1883</v>
      </c>
      <c r="O481" s="11" t="s">
        <v>1086</v>
      </c>
    </row>
    <row r="482" spans="1:15" ht="56.25" x14ac:dyDescent="0.15">
      <c r="A482" s="11" t="s">
        <v>1514</v>
      </c>
      <c r="B482" s="11" t="s">
        <v>11</v>
      </c>
      <c r="C482" s="11" t="s">
        <v>10</v>
      </c>
      <c r="D482" s="11" t="s">
        <v>57</v>
      </c>
      <c r="E482" s="11" t="s">
        <v>1690</v>
      </c>
      <c r="F482" s="11">
        <v>639</v>
      </c>
      <c r="G482" s="11">
        <v>859</v>
      </c>
      <c r="H482" s="25" t="s">
        <v>1585</v>
      </c>
      <c r="I482" s="21" t="s">
        <v>1586</v>
      </c>
      <c r="J482" s="22">
        <v>20552640</v>
      </c>
      <c r="K482" s="32">
        <v>20552640</v>
      </c>
      <c r="L482" s="32">
        <f t="shared" si="14"/>
        <v>0</v>
      </c>
      <c r="M482" s="17">
        <f t="shared" si="15"/>
        <v>1</v>
      </c>
      <c r="N482" s="15" t="s">
        <v>1884</v>
      </c>
      <c r="O482" s="11" t="s">
        <v>1086</v>
      </c>
    </row>
    <row r="483" spans="1:15" ht="56.25" x14ac:dyDescent="0.15">
      <c r="A483" s="11" t="s">
        <v>1515</v>
      </c>
      <c r="B483" s="11" t="s">
        <v>11</v>
      </c>
      <c r="C483" s="11" t="s">
        <v>10</v>
      </c>
      <c r="D483" s="11" t="s">
        <v>24</v>
      </c>
      <c r="E483" s="11" t="s">
        <v>368</v>
      </c>
      <c r="F483" s="11">
        <v>717</v>
      </c>
      <c r="G483" s="11">
        <v>829</v>
      </c>
      <c r="H483" s="25" t="s">
        <v>1669</v>
      </c>
      <c r="I483" s="21" t="s">
        <v>1586</v>
      </c>
      <c r="J483" s="22">
        <v>19525008</v>
      </c>
      <c r="K483" s="32">
        <v>19525008</v>
      </c>
      <c r="L483" s="32">
        <f t="shared" si="14"/>
        <v>0</v>
      </c>
      <c r="M483" s="17">
        <f t="shared" si="15"/>
        <v>1</v>
      </c>
      <c r="N483" s="15" t="s">
        <v>1885</v>
      </c>
      <c r="O483" s="11" t="s">
        <v>1086</v>
      </c>
    </row>
    <row r="484" spans="1:15" ht="56.25" x14ac:dyDescent="0.15">
      <c r="A484" s="11" t="s">
        <v>1516</v>
      </c>
      <c r="B484" s="11" t="s">
        <v>11</v>
      </c>
      <c r="C484" s="11" t="s">
        <v>10</v>
      </c>
      <c r="D484" s="11" t="s">
        <v>96</v>
      </c>
      <c r="E484" s="11" t="s">
        <v>1691</v>
      </c>
      <c r="F484" s="11">
        <v>638</v>
      </c>
      <c r="G484" s="11">
        <v>830</v>
      </c>
      <c r="H484" s="25" t="s">
        <v>1669</v>
      </c>
      <c r="I484" s="21" t="s">
        <v>1586</v>
      </c>
      <c r="J484" s="22">
        <v>19525008</v>
      </c>
      <c r="K484" s="32">
        <v>19525008</v>
      </c>
      <c r="L484" s="32">
        <f t="shared" si="14"/>
        <v>0</v>
      </c>
      <c r="M484" s="17">
        <f t="shared" si="15"/>
        <v>1</v>
      </c>
      <c r="N484" s="15" t="s">
        <v>1886</v>
      </c>
      <c r="O484" s="11" t="s">
        <v>1086</v>
      </c>
    </row>
    <row r="485" spans="1:15" ht="56.25" x14ac:dyDescent="0.15">
      <c r="A485" s="11" t="s">
        <v>1932</v>
      </c>
      <c r="B485" s="11" t="s">
        <v>11</v>
      </c>
      <c r="C485" s="11" t="s">
        <v>10</v>
      </c>
      <c r="D485" s="11" t="s">
        <v>133</v>
      </c>
      <c r="E485" s="11" t="s">
        <v>1933</v>
      </c>
      <c r="F485" s="11">
        <v>761</v>
      </c>
      <c r="G485" s="11">
        <v>831</v>
      </c>
      <c r="H485" s="25">
        <v>44846</v>
      </c>
      <c r="I485" s="21">
        <v>44925</v>
      </c>
      <c r="J485" s="22">
        <v>13530488</v>
      </c>
      <c r="K485" s="32">
        <v>13530488</v>
      </c>
      <c r="L485" s="32">
        <f t="shared" si="14"/>
        <v>0</v>
      </c>
      <c r="M485" s="17">
        <f t="shared" si="15"/>
        <v>1</v>
      </c>
      <c r="N485" s="15" t="s">
        <v>1937</v>
      </c>
      <c r="O485" s="11" t="s">
        <v>1086</v>
      </c>
    </row>
    <row r="486" spans="1:15" ht="56.25" x14ac:dyDescent="0.15">
      <c r="A486" s="11" t="s">
        <v>1517</v>
      </c>
      <c r="B486" s="11" t="s">
        <v>11</v>
      </c>
      <c r="C486" s="11" t="s">
        <v>10</v>
      </c>
      <c r="D486" s="11" t="s">
        <v>92</v>
      </c>
      <c r="E486" s="11" t="s">
        <v>327</v>
      </c>
      <c r="F486" s="11">
        <v>630</v>
      </c>
      <c r="G486" s="11">
        <v>832</v>
      </c>
      <c r="H486" s="25" t="s">
        <v>1669</v>
      </c>
      <c r="I486" s="21" t="s">
        <v>1586</v>
      </c>
      <c r="J486" s="22">
        <v>15579924</v>
      </c>
      <c r="K486" s="32">
        <v>15579923</v>
      </c>
      <c r="L486" s="32">
        <f t="shared" si="14"/>
        <v>1</v>
      </c>
      <c r="M486" s="17">
        <f t="shared" si="15"/>
        <v>0.99999993581483448</v>
      </c>
      <c r="N486" s="15" t="s">
        <v>1887</v>
      </c>
      <c r="O486" s="11" t="s">
        <v>1086</v>
      </c>
    </row>
    <row r="487" spans="1:15" ht="56.25" x14ac:dyDescent="0.15">
      <c r="A487" s="11" t="s">
        <v>1316</v>
      </c>
      <c r="B487" s="11" t="s">
        <v>1317</v>
      </c>
      <c r="C487" s="11" t="s">
        <v>796</v>
      </c>
      <c r="D487" s="11" t="s">
        <v>1318</v>
      </c>
      <c r="E487" s="11" t="s">
        <v>1325</v>
      </c>
      <c r="F487" s="11">
        <v>447</v>
      </c>
      <c r="G487" s="11">
        <v>801</v>
      </c>
      <c r="H487" s="20" t="s">
        <v>1332</v>
      </c>
      <c r="I487" s="20" t="s">
        <v>531</v>
      </c>
      <c r="J487" s="22">
        <v>57982949</v>
      </c>
      <c r="K487" s="32">
        <v>57982949</v>
      </c>
      <c r="L487" s="32">
        <f t="shared" si="14"/>
        <v>0</v>
      </c>
      <c r="M487" s="17">
        <f t="shared" si="15"/>
        <v>1</v>
      </c>
      <c r="N487" s="15" t="s">
        <v>1342</v>
      </c>
      <c r="O487" s="11" t="s">
        <v>1086</v>
      </c>
    </row>
    <row r="488" spans="1:15" ht="56.25" x14ac:dyDescent="0.15">
      <c r="A488" s="11" t="s">
        <v>1518</v>
      </c>
      <c r="B488" s="11" t="s">
        <v>11</v>
      </c>
      <c r="C488" s="11" t="s">
        <v>10</v>
      </c>
      <c r="D488" s="11" t="s">
        <v>1533</v>
      </c>
      <c r="E488" s="11" t="s">
        <v>1692</v>
      </c>
      <c r="F488" s="11">
        <v>609</v>
      </c>
      <c r="G488" s="11">
        <v>833</v>
      </c>
      <c r="H488" s="20" t="s">
        <v>1669</v>
      </c>
      <c r="I488" s="20" t="s">
        <v>1586</v>
      </c>
      <c r="J488" s="22">
        <v>19525008</v>
      </c>
      <c r="K488" s="32">
        <v>19525008</v>
      </c>
      <c r="L488" s="32">
        <f t="shared" si="14"/>
        <v>0</v>
      </c>
      <c r="M488" s="17">
        <f t="shared" si="15"/>
        <v>1</v>
      </c>
      <c r="N488" s="15" t="s">
        <v>1888</v>
      </c>
      <c r="O488" s="11" t="s">
        <v>1086</v>
      </c>
    </row>
    <row r="489" spans="1:15" ht="56.25" x14ac:dyDescent="0.15">
      <c r="A489" s="11" t="s">
        <v>1519</v>
      </c>
      <c r="B489" s="11" t="s">
        <v>11</v>
      </c>
      <c r="C489" s="11" t="s">
        <v>10</v>
      </c>
      <c r="D489" s="11" t="s">
        <v>58</v>
      </c>
      <c r="E489" s="11" t="s">
        <v>1693</v>
      </c>
      <c r="F489" s="11">
        <v>634</v>
      </c>
      <c r="G489" s="11">
        <v>834</v>
      </c>
      <c r="H489" s="20" t="s">
        <v>1669</v>
      </c>
      <c r="I489" s="20" t="s">
        <v>1586</v>
      </c>
      <c r="J489" s="22">
        <v>19525008</v>
      </c>
      <c r="K489" s="32">
        <v>19525008</v>
      </c>
      <c r="L489" s="32">
        <f t="shared" si="14"/>
        <v>0</v>
      </c>
      <c r="M489" s="17">
        <f t="shared" si="15"/>
        <v>1</v>
      </c>
      <c r="N489" s="15" t="s">
        <v>1889</v>
      </c>
      <c r="O489" s="11" t="s">
        <v>1086</v>
      </c>
    </row>
    <row r="490" spans="1:15" ht="56.25" x14ac:dyDescent="0.15">
      <c r="A490" s="11" t="s">
        <v>1520</v>
      </c>
      <c r="B490" s="11" t="s">
        <v>11</v>
      </c>
      <c r="C490" s="11" t="s">
        <v>10</v>
      </c>
      <c r="D490" s="11" t="s">
        <v>214</v>
      </c>
      <c r="E490" s="11" t="s">
        <v>1694</v>
      </c>
      <c r="F490" s="11">
        <v>476</v>
      </c>
      <c r="G490" s="11">
        <v>835</v>
      </c>
      <c r="H490" s="20" t="s">
        <v>1585</v>
      </c>
      <c r="I490" s="20" t="s">
        <v>1586</v>
      </c>
      <c r="J490" s="22">
        <v>11109600</v>
      </c>
      <c r="K490" s="32">
        <v>11109600</v>
      </c>
      <c r="L490" s="32">
        <f t="shared" si="14"/>
        <v>0</v>
      </c>
      <c r="M490" s="17">
        <f t="shared" si="15"/>
        <v>1</v>
      </c>
      <c r="N490" s="15" t="s">
        <v>1890</v>
      </c>
      <c r="O490" s="11" t="s">
        <v>1086</v>
      </c>
    </row>
    <row r="491" spans="1:15" ht="56.25" x14ac:dyDescent="0.15">
      <c r="A491" s="11" t="s">
        <v>1521</v>
      </c>
      <c r="B491" s="11" t="s">
        <v>11</v>
      </c>
      <c r="C491" s="11" t="s">
        <v>10</v>
      </c>
      <c r="D491" s="11" t="s">
        <v>184</v>
      </c>
      <c r="E491" s="11" t="s">
        <v>1695</v>
      </c>
      <c r="F491" s="11">
        <v>602</v>
      </c>
      <c r="G491" s="11">
        <v>836</v>
      </c>
      <c r="H491" s="20" t="s">
        <v>1585</v>
      </c>
      <c r="I491" s="20" t="s">
        <v>1586</v>
      </c>
      <c r="J491" s="22">
        <v>20552640</v>
      </c>
      <c r="K491" s="32">
        <v>20552640</v>
      </c>
      <c r="L491" s="32">
        <f t="shared" si="14"/>
        <v>0</v>
      </c>
      <c r="M491" s="17">
        <f t="shared" si="15"/>
        <v>1</v>
      </c>
      <c r="N491" s="15" t="s">
        <v>1891</v>
      </c>
      <c r="O491" s="11" t="s">
        <v>1086</v>
      </c>
    </row>
    <row r="492" spans="1:15" ht="56.25" x14ac:dyDescent="0.15">
      <c r="A492" s="11" t="s">
        <v>1522</v>
      </c>
      <c r="B492" s="11" t="s">
        <v>11</v>
      </c>
      <c r="C492" s="11" t="s">
        <v>10</v>
      </c>
      <c r="D492" s="11" t="s">
        <v>262</v>
      </c>
      <c r="E492" s="11" t="s">
        <v>511</v>
      </c>
      <c r="F492" s="11">
        <v>601</v>
      </c>
      <c r="G492" s="11">
        <v>837</v>
      </c>
      <c r="H492" s="20" t="s">
        <v>1585</v>
      </c>
      <c r="I492" s="20" t="s">
        <v>1586</v>
      </c>
      <c r="J492" s="22">
        <v>20552640</v>
      </c>
      <c r="K492" s="32">
        <v>20552640</v>
      </c>
      <c r="L492" s="32">
        <f t="shared" si="14"/>
        <v>0</v>
      </c>
      <c r="M492" s="17">
        <f t="shared" si="15"/>
        <v>1</v>
      </c>
      <c r="N492" s="15" t="s">
        <v>1892</v>
      </c>
      <c r="O492" s="11" t="s">
        <v>1086</v>
      </c>
    </row>
    <row r="493" spans="1:15" ht="56.25" x14ac:dyDescent="0.15">
      <c r="A493" s="11" t="s">
        <v>1523</v>
      </c>
      <c r="B493" s="11" t="s">
        <v>11</v>
      </c>
      <c r="C493" s="11" t="s">
        <v>10</v>
      </c>
      <c r="D493" s="11" t="s">
        <v>149</v>
      </c>
      <c r="E493" s="11" t="s">
        <v>388</v>
      </c>
      <c r="F493" s="11">
        <v>600</v>
      </c>
      <c r="G493" s="11">
        <v>838</v>
      </c>
      <c r="H493" s="20" t="s">
        <v>1585</v>
      </c>
      <c r="I493" s="20" t="s">
        <v>1586</v>
      </c>
      <c r="J493" s="22">
        <v>20552640</v>
      </c>
      <c r="K493" s="32">
        <v>20552640</v>
      </c>
      <c r="L493" s="32">
        <f t="shared" si="14"/>
        <v>0</v>
      </c>
      <c r="M493" s="17">
        <f t="shared" si="15"/>
        <v>1</v>
      </c>
      <c r="N493" s="15" t="s">
        <v>1893</v>
      </c>
      <c r="O493" s="11" t="s">
        <v>1086</v>
      </c>
    </row>
    <row r="494" spans="1:15" ht="56.25" x14ac:dyDescent="0.15">
      <c r="A494" s="11" t="s">
        <v>1524</v>
      </c>
      <c r="B494" s="11" t="s">
        <v>11</v>
      </c>
      <c r="C494" s="11" t="s">
        <v>10</v>
      </c>
      <c r="D494" s="11" t="s">
        <v>143</v>
      </c>
      <c r="E494" s="11" t="s">
        <v>1696</v>
      </c>
      <c r="F494" s="11">
        <v>599</v>
      </c>
      <c r="G494" s="11">
        <v>839</v>
      </c>
      <c r="H494" s="20" t="s">
        <v>1585</v>
      </c>
      <c r="I494" s="20" t="s">
        <v>1587</v>
      </c>
      <c r="J494" s="22">
        <v>17983560</v>
      </c>
      <c r="K494" s="32">
        <v>17983560</v>
      </c>
      <c r="L494" s="32">
        <f t="shared" si="14"/>
        <v>0</v>
      </c>
      <c r="M494" s="17">
        <f t="shared" si="15"/>
        <v>1</v>
      </c>
      <c r="N494" s="15" t="s">
        <v>1894</v>
      </c>
      <c r="O494" s="11" t="s">
        <v>1086</v>
      </c>
    </row>
    <row r="495" spans="1:15" ht="56.25" x14ac:dyDescent="0.15">
      <c r="A495" s="11" t="s">
        <v>1525</v>
      </c>
      <c r="B495" s="11" t="s">
        <v>11</v>
      </c>
      <c r="C495" s="11" t="s">
        <v>10</v>
      </c>
      <c r="D495" s="11" t="s">
        <v>1232</v>
      </c>
      <c r="E495" s="11" t="s">
        <v>1697</v>
      </c>
      <c r="F495" s="11">
        <v>752</v>
      </c>
      <c r="G495" s="11">
        <v>840</v>
      </c>
      <c r="H495" s="20" t="s">
        <v>1585</v>
      </c>
      <c r="I495" s="20" t="s">
        <v>1586</v>
      </c>
      <c r="J495" s="22">
        <v>20552640</v>
      </c>
      <c r="K495" s="32">
        <v>20552640</v>
      </c>
      <c r="L495" s="32">
        <f t="shared" si="14"/>
        <v>0</v>
      </c>
      <c r="M495" s="17">
        <f t="shared" si="15"/>
        <v>1</v>
      </c>
      <c r="N495" s="15" t="s">
        <v>1895</v>
      </c>
      <c r="O495" s="11" t="s">
        <v>1086</v>
      </c>
    </row>
    <row r="496" spans="1:15" ht="56.25" x14ac:dyDescent="0.15">
      <c r="A496" s="11" t="s">
        <v>1526</v>
      </c>
      <c r="B496" s="11" t="s">
        <v>11</v>
      </c>
      <c r="C496" s="11" t="s">
        <v>10</v>
      </c>
      <c r="D496" s="11" t="s">
        <v>74</v>
      </c>
      <c r="E496" s="11" t="s">
        <v>1698</v>
      </c>
      <c r="F496" s="11">
        <v>772</v>
      </c>
      <c r="G496" s="11">
        <v>842</v>
      </c>
      <c r="H496" s="20" t="s">
        <v>1585</v>
      </c>
      <c r="I496" s="20" t="s">
        <v>1586</v>
      </c>
      <c r="J496" s="22">
        <v>34800000</v>
      </c>
      <c r="K496" s="32">
        <v>34800000</v>
      </c>
      <c r="L496" s="32">
        <f t="shared" si="14"/>
        <v>0</v>
      </c>
      <c r="M496" s="17">
        <f t="shared" si="15"/>
        <v>1</v>
      </c>
      <c r="N496" s="15" t="s">
        <v>1896</v>
      </c>
      <c r="O496" s="11" t="s">
        <v>1086</v>
      </c>
    </row>
    <row r="497" spans="1:15" ht="56.25" x14ac:dyDescent="0.15">
      <c r="A497" s="11" t="s">
        <v>1527</v>
      </c>
      <c r="B497" s="11" t="s">
        <v>11</v>
      </c>
      <c r="C497" s="11" t="s">
        <v>10</v>
      </c>
      <c r="D497" s="11" t="s">
        <v>248</v>
      </c>
      <c r="E497" s="11" t="s">
        <v>496</v>
      </c>
      <c r="F497" s="11">
        <v>597</v>
      </c>
      <c r="G497" s="11">
        <v>841</v>
      </c>
      <c r="H497" s="20" t="s">
        <v>1585</v>
      </c>
      <c r="I497" s="20" t="s">
        <v>1586</v>
      </c>
      <c r="J497" s="22">
        <v>20552640</v>
      </c>
      <c r="K497" s="32">
        <v>20552640</v>
      </c>
      <c r="L497" s="32">
        <f t="shared" si="14"/>
        <v>0</v>
      </c>
      <c r="M497" s="17">
        <f t="shared" si="15"/>
        <v>1</v>
      </c>
      <c r="N497" s="15" t="s">
        <v>1897</v>
      </c>
      <c r="O497" s="11" t="s">
        <v>1086</v>
      </c>
    </row>
    <row r="498" spans="1:15" ht="56.25" x14ac:dyDescent="0.15">
      <c r="A498" s="11" t="s">
        <v>1528</v>
      </c>
      <c r="B498" s="11" t="s">
        <v>11</v>
      </c>
      <c r="C498" s="11" t="s">
        <v>10</v>
      </c>
      <c r="D498" s="11" t="s">
        <v>87</v>
      </c>
      <c r="E498" s="11" t="s">
        <v>1699</v>
      </c>
      <c r="F498" s="11">
        <v>591</v>
      </c>
      <c r="G498" s="11">
        <v>864</v>
      </c>
      <c r="H498" s="20" t="s">
        <v>1715</v>
      </c>
      <c r="I498" s="20" t="s">
        <v>1586</v>
      </c>
      <c r="J498" s="22">
        <v>15853256</v>
      </c>
      <c r="K498" s="32">
        <v>15853256</v>
      </c>
      <c r="L498" s="32">
        <f t="shared" si="14"/>
        <v>0</v>
      </c>
      <c r="M498" s="17">
        <f t="shared" si="15"/>
        <v>1</v>
      </c>
      <c r="N498" s="15" t="s">
        <v>1898</v>
      </c>
      <c r="O498" s="11" t="s">
        <v>1086</v>
      </c>
    </row>
    <row r="499" spans="1:15" ht="56.25" x14ac:dyDescent="0.15">
      <c r="A499" s="11" t="s">
        <v>1529</v>
      </c>
      <c r="B499" s="11" t="s">
        <v>11</v>
      </c>
      <c r="C499" s="11" t="s">
        <v>10</v>
      </c>
      <c r="D499" s="11" t="s">
        <v>155</v>
      </c>
      <c r="E499" s="11" t="s">
        <v>396</v>
      </c>
      <c r="F499" s="11">
        <v>695</v>
      </c>
      <c r="G499" s="11">
        <v>865</v>
      </c>
      <c r="H499" s="20" t="s">
        <v>1669</v>
      </c>
      <c r="I499" s="20" t="s">
        <v>1587</v>
      </c>
      <c r="J499" s="22">
        <v>16955928</v>
      </c>
      <c r="K499" s="32">
        <v>16955928</v>
      </c>
      <c r="L499" s="32">
        <f t="shared" si="14"/>
        <v>0</v>
      </c>
      <c r="M499" s="17">
        <f t="shared" si="15"/>
        <v>1</v>
      </c>
      <c r="N499" s="15" t="s">
        <v>1899</v>
      </c>
      <c r="O499" s="11" t="s">
        <v>1086</v>
      </c>
    </row>
    <row r="500" spans="1:15" ht="56.25" x14ac:dyDescent="0.15">
      <c r="A500" s="11" t="s">
        <v>1530</v>
      </c>
      <c r="B500" s="11" t="s">
        <v>11</v>
      </c>
      <c r="C500" s="11" t="s">
        <v>10</v>
      </c>
      <c r="D500" s="11" t="s">
        <v>207</v>
      </c>
      <c r="E500" s="11" t="s">
        <v>449</v>
      </c>
      <c r="F500" s="11">
        <v>703</v>
      </c>
      <c r="G500" s="11">
        <v>866</v>
      </c>
      <c r="H500" s="20" t="s">
        <v>1669</v>
      </c>
      <c r="I500" s="20" t="s">
        <v>1586</v>
      </c>
      <c r="J500" s="22">
        <v>19525008</v>
      </c>
      <c r="K500" s="32">
        <v>19525008</v>
      </c>
      <c r="L500" s="32">
        <f t="shared" si="14"/>
        <v>0</v>
      </c>
      <c r="M500" s="17">
        <f t="shared" si="15"/>
        <v>1</v>
      </c>
      <c r="N500" s="15" t="s">
        <v>1900</v>
      </c>
      <c r="O500" s="11" t="s">
        <v>1086</v>
      </c>
    </row>
    <row r="501" spans="1:15" ht="56.25" x14ac:dyDescent="0.15">
      <c r="A501" s="11" t="s">
        <v>1531</v>
      </c>
      <c r="B501" s="11" t="s">
        <v>11</v>
      </c>
      <c r="C501" s="11" t="s">
        <v>10</v>
      </c>
      <c r="D501" s="11" t="s">
        <v>34</v>
      </c>
      <c r="E501" s="11" t="s">
        <v>1700</v>
      </c>
      <c r="F501" s="11" t="s">
        <v>2130</v>
      </c>
      <c r="G501" s="11" t="s">
        <v>2131</v>
      </c>
      <c r="H501" s="20" t="s">
        <v>1669</v>
      </c>
      <c r="I501" s="11" t="s">
        <v>2116</v>
      </c>
      <c r="J501" s="22">
        <f>16955928+2569080</f>
        <v>19525008</v>
      </c>
      <c r="K501" s="32">
        <v>19525008</v>
      </c>
      <c r="L501" s="32">
        <f t="shared" si="14"/>
        <v>0</v>
      </c>
      <c r="M501" s="17">
        <f t="shared" si="15"/>
        <v>1</v>
      </c>
      <c r="N501" s="15" t="s">
        <v>1901</v>
      </c>
      <c r="O501" s="11" t="s">
        <v>1086</v>
      </c>
    </row>
    <row r="502" spans="1:15" ht="56.25" x14ac:dyDescent="0.15">
      <c r="A502" s="11" t="s">
        <v>1532</v>
      </c>
      <c r="B502" s="11" t="s">
        <v>11</v>
      </c>
      <c r="C502" s="11" t="s">
        <v>10</v>
      </c>
      <c r="D502" s="11" t="s">
        <v>179</v>
      </c>
      <c r="E502" s="11" t="s">
        <v>419</v>
      </c>
      <c r="F502" s="11">
        <v>686</v>
      </c>
      <c r="G502" s="11">
        <v>868</v>
      </c>
      <c r="H502" s="20" t="s">
        <v>1669</v>
      </c>
      <c r="I502" s="20" t="s">
        <v>1586</v>
      </c>
      <c r="J502" s="22">
        <v>15579924</v>
      </c>
      <c r="K502" s="32">
        <v>15579924</v>
      </c>
      <c r="L502" s="32">
        <f t="shared" si="14"/>
        <v>0</v>
      </c>
      <c r="M502" s="17">
        <f t="shared" si="15"/>
        <v>1</v>
      </c>
      <c r="N502" s="15" t="s">
        <v>1902</v>
      </c>
      <c r="O502" s="11" t="s">
        <v>1086</v>
      </c>
    </row>
    <row r="503" spans="1:15" ht="56.25" x14ac:dyDescent="0.15">
      <c r="A503" s="11" t="s">
        <v>1534</v>
      </c>
      <c r="B503" s="11" t="s">
        <v>11</v>
      </c>
      <c r="C503" s="11" t="s">
        <v>10</v>
      </c>
      <c r="D503" s="11" t="s">
        <v>226</v>
      </c>
      <c r="E503" s="11" t="s">
        <v>1701</v>
      </c>
      <c r="F503" s="11">
        <v>687</v>
      </c>
      <c r="G503" s="11">
        <v>869</v>
      </c>
      <c r="H503" s="20" t="s">
        <v>1669</v>
      </c>
      <c r="I503" s="20" t="s">
        <v>1587</v>
      </c>
      <c r="J503" s="22">
        <v>13529934</v>
      </c>
      <c r="K503" s="32">
        <v>13529934</v>
      </c>
      <c r="L503" s="32">
        <f t="shared" si="14"/>
        <v>0</v>
      </c>
      <c r="M503" s="17">
        <f t="shared" si="15"/>
        <v>1</v>
      </c>
      <c r="N503" s="15" t="s">
        <v>1903</v>
      </c>
      <c r="O503" s="11" t="s">
        <v>1086</v>
      </c>
    </row>
    <row r="504" spans="1:15" ht="56.25" x14ac:dyDescent="0.15">
      <c r="A504" s="11" t="s">
        <v>1535</v>
      </c>
      <c r="B504" s="11" t="s">
        <v>11</v>
      </c>
      <c r="C504" s="11" t="s">
        <v>10</v>
      </c>
      <c r="D504" s="11" t="s">
        <v>46</v>
      </c>
      <c r="E504" s="11" t="s">
        <v>1702</v>
      </c>
      <c r="F504" s="11">
        <v>764</v>
      </c>
      <c r="G504" s="11">
        <v>871</v>
      </c>
      <c r="H504" s="20" t="s">
        <v>1669</v>
      </c>
      <c r="I504" s="20" t="s">
        <v>1586</v>
      </c>
      <c r="J504" s="22">
        <v>15579924</v>
      </c>
      <c r="K504" s="32">
        <v>15579924</v>
      </c>
      <c r="L504" s="32">
        <f t="shared" si="14"/>
        <v>0</v>
      </c>
      <c r="M504" s="17">
        <f t="shared" si="15"/>
        <v>1</v>
      </c>
      <c r="N504" s="15" t="s">
        <v>1904</v>
      </c>
      <c r="O504" s="11" t="s">
        <v>1086</v>
      </c>
    </row>
    <row r="505" spans="1:15" ht="56.25" x14ac:dyDescent="0.15">
      <c r="A505" s="11" t="s">
        <v>1536</v>
      </c>
      <c r="B505" s="11" t="s">
        <v>11</v>
      </c>
      <c r="C505" s="11" t="s">
        <v>10</v>
      </c>
      <c r="D505" s="11" t="s">
        <v>178</v>
      </c>
      <c r="E505" s="11" t="s">
        <v>418</v>
      </c>
      <c r="F505" s="11" t="s">
        <v>2132</v>
      </c>
      <c r="G505" s="11" t="s">
        <v>2133</v>
      </c>
      <c r="H505" s="20" t="s">
        <v>1669</v>
      </c>
      <c r="I505" s="11" t="s">
        <v>2116</v>
      </c>
      <c r="J505" s="22">
        <f>16955928+2569080</f>
        <v>19525008</v>
      </c>
      <c r="K505" s="32">
        <v>19525008</v>
      </c>
      <c r="L505" s="32">
        <f t="shared" si="14"/>
        <v>0</v>
      </c>
      <c r="M505" s="17">
        <f t="shared" si="15"/>
        <v>1</v>
      </c>
      <c r="N505" s="15" t="s">
        <v>1905</v>
      </c>
      <c r="O505" s="11" t="s">
        <v>1086</v>
      </c>
    </row>
    <row r="506" spans="1:15" ht="56.25" x14ac:dyDescent="0.15">
      <c r="A506" s="11" t="s">
        <v>1537</v>
      </c>
      <c r="B506" s="11" t="s">
        <v>11</v>
      </c>
      <c r="C506" s="11" t="s">
        <v>10</v>
      </c>
      <c r="D506" s="11" t="s">
        <v>1544</v>
      </c>
      <c r="E506" s="11" t="s">
        <v>1703</v>
      </c>
      <c r="F506" s="11" t="s">
        <v>2111</v>
      </c>
      <c r="G506" s="11" t="s">
        <v>2112</v>
      </c>
      <c r="H506" s="20" t="s">
        <v>1669</v>
      </c>
      <c r="I506" s="11" t="s">
        <v>2113</v>
      </c>
      <c r="J506" s="22">
        <f>9720900+833200</f>
        <v>10554100</v>
      </c>
      <c r="K506" s="32">
        <v>10554100</v>
      </c>
      <c r="L506" s="32">
        <f t="shared" si="14"/>
        <v>0</v>
      </c>
      <c r="M506" s="17">
        <f t="shared" si="15"/>
        <v>1</v>
      </c>
      <c r="N506" s="15" t="s">
        <v>1906</v>
      </c>
      <c r="O506" s="11" t="s">
        <v>1086</v>
      </c>
    </row>
    <row r="507" spans="1:15" ht="56.25" x14ac:dyDescent="0.15">
      <c r="A507" s="11" t="s">
        <v>1538</v>
      </c>
      <c r="B507" s="11" t="s">
        <v>11</v>
      </c>
      <c r="C507" s="11" t="s">
        <v>10</v>
      </c>
      <c r="D507" s="11" t="s">
        <v>1545</v>
      </c>
      <c r="E507" s="11" t="s">
        <v>1704</v>
      </c>
      <c r="F507" s="11">
        <v>807</v>
      </c>
      <c r="G507" s="11">
        <v>873</v>
      </c>
      <c r="H507" s="20" t="s">
        <v>1669</v>
      </c>
      <c r="I507" s="20" t="s">
        <v>1586</v>
      </c>
      <c r="J507" s="22">
        <v>25329774</v>
      </c>
      <c r="K507" s="32">
        <v>25329774</v>
      </c>
      <c r="L507" s="32">
        <f t="shared" si="14"/>
        <v>0</v>
      </c>
      <c r="M507" s="17">
        <f t="shared" si="15"/>
        <v>1</v>
      </c>
      <c r="N507" s="15" t="s">
        <v>1907</v>
      </c>
      <c r="O507" s="11" t="s">
        <v>1086</v>
      </c>
    </row>
    <row r="508" spans="1:15" ht="56.25" x14ac:dyDescent="0.15">
      <c r="A508" s="11" t="s">
        <v>1539</v>
      </c>
      <c r="B508" s="11" t="s">
        <v>11</v>
      </c>
      <c r="C508" s="11" t="s">
        <v>10</v>
      </c>
      <c r="D508" s="11" t="s">
        <v>163</v>
      </c>
      <c r="E508" s="11" t="s">
        <v>405</v>
      </c>
      <c r="F508" s="11">
        <v>593</v>
      </c>
      <c r="G508" s="11">
        <v>874</v>
      </c>
      <c r="H508" s="20" t="s">
        <v>1669</v>
      </c>
      <c r="I508" s="20" t="s">
        <v>1587</v>
      </c>
      <c r="J508" s="22">
        <v>13529934</v>
      </c>
      <c r="K508" s="32">
        <v>13529934</v>
      </c>
      <c r="L508" s="32">
        <f t="shared" si="14"/>
        <v>0</v>
      </c>
      <c r="M508" s="17">
        <f t="shared" si="15"/>
        <v>1</v>
      </c>
      <c r="N508" s="15" t="s">
        <v>1908</v>
      </c>
      <c r="O508" s="11" t="s">
        <v>1086</v>
      </c>
    </row>
    <row r="509" spans="1:15" ht="56.25" x14ac:dyDescent="0.15">
      <c r="A509" s="11" t="s">
        <v>1540</v>
      </c>
      <c r="B509" s="12" t="s">
        <v>1317</v>
      </c>
      <c r="C509" s="23" t="s">
        <v>796</v>
      </c>
      <c r="D509" s="31" t="s">
        <v>1546</v>
      </c>
      <c r="E509" s="11" t="s">
        <v>1547</v>
      </c>
      <c r="F509" s="11">
        <v>517</v>
      </c>
      <c r="G509" s="11">
        <v>880</v>
      </c>
      <c r="H509" s="20" t="s">
        <v>1717</v>
      </c>
      <c r="I509" s="20" t="s">
        <v>1718</v>
      </c>
      <c r="J509" s="22">
        <v>49980000</v>
      </c>
      <c r="K509" s="32">
        <v>49980000</v>
      </c>
      <c r="L509" s="32">
        <f t="shared" si="14"/>
        <v>0</v>
      </c>
      <c r="M509" s="17">
        <f t="shared" si="15"/>
        <v>1</v>
      </c>
      <c r="N509" s="15" t="s">
        <v>1928</v>
      </c>
      <c r="O509" s="11" t="s">
        <v>1086</v>
      </c>
    </row>
    <row r="510" spans="1:15" ht="56.25" x14ac:dyDescent="0.15">
      <c r="A510" s="11" t="s">
        <v>1541</v>
      </c>
      <c r="B510" s="11" t="s">
        <v>11</v>
      </c>
      <c r="C510" s="11" t="s">
        <v>10</v>
      </c>
      <c r="D510" s="23" t="s">
        <v>1548</v>
      </c>
      <c r="E510" s="11" t="s">
        <v>1705</v>
      </c>
      <c r="F510" s="11">
        <v>783</v>
      </c>
      <c r="G510" s="11">
        <v>877</v>
      </c>
      <c r="H510" s="20" t="s">
        <v>1670</v>
      </c>
      <c r="I510" s="20" t="s">
        <v>1586</v>
      </c>
      <c r="J510" s="22">
        <v>10461540</v>
      </c>
      <c r="K510" s="32">
        <v>10461540</v>
      </c>
      <c r="L510" s="32">
        <f t="shared" si="14"/>
        <v>0</v>
      </c>
      <c r="M510" s="17">
        <f t="shared" si="15"/>
        <v>1</v>
      </c>
      <c r="N510" s="15" t="s">
        <v>1909</v>
      </c>
      <c r="O510" s="11" t="s">
        <v>1086</v>
      </c>
    </row>
    <row r="511" spans="1:15" ht="56.25" x14ac:dyDescent="0.15">
      <c r="A511" s="11" t="s">
        <v>1542</v>
      </c>
      <c r="B511" s="11" t="s">
        <v>11</v>
      </c>
      <c r="C511" s="11" t="s">
        <v>10</v>
      </c>
      <c r="D511" s="23" t="s">
        <v>1549</v>
      </c>
      <c r="E511" s="11" t="s">
        <v>1706</v>
      </c>
      <c r="F511" s="11">
        <v>596</v>
      </c>
      <c r="G511" s="11">
        <v>878</v>
      </c>
      <c r="H511" s="20" t="s">
        <v>1719</v>
      </c>
      <c r="I511" s="20" t="s">
        <v>1720</v>
      </c>
      <c r="J511" s="22">
        <v>17983560</v>
      </c>
      <c r="K511" s="32">
        <v>17298472</v>
      </c>
      <c r="L511" s="32">
        <f t="shared" si="14"/>
        <v>685088</v>
      </c>
      <c r="M511" s="17">
        <f t="shared" si="15"/>
        <v>0.96190476190476193</v>
      </c>
      <c r="N511" s="15" t="s">
        <v>1910</v>
      </c>
      <c r="O511" s="11" t="s">
        <v>1086</v>
      </c>
    </row>
    <row r="512" spans="1:15" ht="56.25" x14ac:dyDescent="0.15">
      <c r="A512" s="11" t="s">
        <v>1543</v>
      </c>
      <c r="B512" s="11" t="s">
        <v>11</v>
      </c>
      <c r="C512" s="11" t="s">
        <v>10</v>
      </c>
      <c r="D512" s="23" t="s">
        <v>1550</v>
      </c>
      <c r="E512" s="11" t="s">
        <v>1707</v>
      </c>
      <c r="F512" s="11">
        <v>779</v>
      </c>
      <c r="G512" s="11">
        <v>879</v>
      </c>
      <c r="H512" s="20" t="s">
        <v>1670</v>
      </c>
      <c r="I512" s="20" t="s">
        <v>1586</v>
      </c>
      <c r="J512" s="22">
        <v>10461540</v>
      </c>
      <c r="K512" s="32">
        <v>10461540</v>
      </c>
      <c r="L512" s="32">
        <f t="shared" ref="L512:L546" si="16">J512-K512</f>
        <v>0</v>
      </c>
      <c r="M512" s="17">
        <f t="shared" ref="M512:M546" si="17">K512/J512</f>
        <v>1</v>
      </c>
      <c r="N512" s="15" t="s">
        <v>1911</v>
      </c>
      <c r="O512" s="11" t="s">
        <v>1086</v>
      </c>
    </row>
    <row r="513" spans="1:15" ht="56.25" x14ac:dyDescent="0.15">
      <c r="A513" s="11" t="s">
        <v>1551</v>
      </c>
      <c r="B513" s="11" t="s">
        <v>11</v>
      </c>
      <c r="C513" s="11" t="s">
        <v>10</v>
      </c>
      <c r="D513" s="11" t="s">
        <v>1564</v>
      </c>
      <c r="E513" s="11" t="s">
        <v>1708</v>
      </c>
      <c r="F513" s="11">
        <v>743</v>
      </c>
      <c r="G513" s="11">
        <v>882</v>
      </c>
      <c r="H513" s="20" t="s">
        <v>1670</v>
      </c>
      <c r="I513" s="20" t="s">
        <v>1586</v>
      </c>
      <c r="J513" s="22">
        <v>25107583</v>
      </c>
      <c r="K513" s="32">
        <v>25107583</v>
      </c>
      <c r="L513" s="32">
        <f t="shared" si="16"/>
        <v>0</v>
      </c>
      <c r="M513" s="17">
        <f t="shared" si="17"/>
        <v>1</v>
      </c>
      <c r="N513" s="15" t="s">
        <v>1912</v>
      </c>
      <c r="O513" s="11" t="s">
        <v>1086</v>
      </c>
    </row>
    <row r="514" spans="1:15" ht="56.25" x14ac:dyDescent="0.15">
      <c r="A514" s="11" t="s">
        <v>1552</v>
      </c>
      <c r="B514" s="11" t="s">
        <v>11</v>
      </c>
      <c r="C514" s="11" t="s">
        <v>10</v>
      </c>
      <c r="D514" s="11" t="s">
        <v>1565</v>
      </c>
      <c r="E514" s="11" t="s">
        <v>1709</v>
      </c>
      <c r="F514" s="11" t="s">
        <v>2136</v>
      </c>
      <c r="G514" s="11" t="s">
        <v>2137</v>
      </c>
      <c r="H514" s="20" t="s">
        <v>1670</v>
      </c>
      <c r="I514" s="11" t="s">
        <v>2140</v>
      </c>
      <c r="J514" s="22">
        <f>17983560+1198904</f>
        <v>19182464</v>
      </c>
      <c r="K514" s="32">
        <v>19182464</v>
      </c>
      <c r="L514" s="32">
        <f t="shared" si="16"/>
        <v>0</v>
      </c>
      <c r="M514" s="17">
        <f t="shared" si="17"/>
        <v>1</v>
      </c>
      <c r="N514" s="15" t="s">
        <v>1913</v>
      </c>
      <c r="O514" s="11" t="s">
        <v>1086</v>
      </c>
    </row>
    <row r="515" spans="1:15" ht="56.25" x14ac:dyDescent="0.15">
      <c r="A515" s="11" t="s">
        <v>1553</v>
      </c>
      <c r="B515" s="11" t="s">
        <v>11</v>
      </c>
      <c r="C515" s="11" t="s">
        <v>10</v>
      </c>
      <c r="D515" s="11" t="s">
        <v>145</v>
      </c>
      <c r="E515" s="11" t="s">
        <v>1710</v>
      </c>
      <c r="F515" s="11">
        <v>598</v>
      </c>
      <c r="G515" s="11">
        <v>884</v>
      </c>
      <c r="H515" s="20" t="s">
        <v>1329</v>
      </c>
      <c r="I515" s="20" t="s">
        <v>1586</v>
      </c>
      <c r="J515" s="22">
        <v>19182464</v>
      </c>
      <c r="K515" s="32">
        <v>19182464</v>
      </c>
      <c r="L515" s="32">
        <f t="shared" si="16"/>
        <v>0</v>
      </c>
      <c r="M515" s="17">
        <f t="shared" si="17"/>
        <v>1</v>
      </c>
      <c r="N515" s="15" t="s">
        <v>1914</v>
      </c>
      <c r="O515" s="11" t="s">
        <v>1086</v>
      </c>
    </row>
    <row r="516" spans="1:15" ht="67.5" x14ac:dyDescent="0.15">
      <c r="A516" s="11" t="s">
        <v>1554</v>
      </c>
      <c r="B516" s="11" t="s">
        <v>11</v>
      </c>
      <c r="C516" s="11" t="s">
        <v>10</v>
      </c>
      <c r="D516" s="11" t="s">
        <v>1566</v>
      </c>
      <c r="E516" s="11" t="s">
        <v>480</v>
      </c>
      <c r="F516" s="11">
        <v>750</v>
      </c>
      <c r="G516" s="11">
        <v>887</v>
      </c>
      <c r="H516" s="20" t="s">
        <v>1685</v>
      </c>
      <c r="I516" s="20" t="s">
        <v>1586</v>
      </c>
      <c r="J516" s="22">
        <v>18668648</v>
      </c>
      <c r="K516" s="32">
        <v>18668648</v>
      </c>
      <c r="L516" s="32">
        <f t="shared" si="16"/>
        <v>0</v>
      </c>
      <c r="M516" s="17">
        <f t="shared" si="17"/>
        <v>1</v>
      </c>
      <c r="N516" s="15" t="s">
        <v>1915</v>
      </c>
      <c r="O516" s="11" t="s">
        <v>1086</v>
      </c>
    </row>
    <row r="517" spans="1:15" ht="56.25" x14ac:dyDescent="0.15">
      <c r="A517" s="11" t="s">
        <v>1555</v>
      </c>
      <c r="B517" s="11" t="s">
        <v>11</v>
      </c>
      <c r="C517" s="11" t="s">
        <v>10</v>
      </c>
      <c r="D517" s="11" t="s">
        <v>1567</v>
      </c>
      <c r="E517" s="11" t="s">
        <v>1711</v>
      </c>
      <c r="F517" s="11">
        <v>525</v>
      </c>
      <c r="G517" s="11">
        <v>894</v>
      </c>
      <c r="H517" s="20" t="s">
        <v>1719</v>
      </c>
      <c r="I517" s="20" t="s">
        <v>1586</v>
      </c>
      <c r="J517" s="22">
        <v>18497376</v>
      </c>
      <c r="K517" s="32">
        <v>18497376</v>
      </c>
      <c r="L517" s="32">
        <f t="shared" si="16"/>
        <v>0</v>
      </c>
      <c r="M517" s="17">
        <f t="shared" si="17"/>
        <v>1</v>
      </c>
      <c r="N517" s="15" t="s">
        <v>1916</v>
      </c>
      <c r="O517" s="11" t="s">
        <v>1086</v>
      </c>
    </row>
    <row r="518" spans="1:15" ht="56.25" x14ac:dyDescent="0.15">
      <c r="A518" s="11" t="s">
        <v>1556</v>
      </c>
      <c r="B518" s="11" t="s">
        <v>11</v>
      </c>
      <c r="C518" s="11" t="s">
        <v>10</v>
      </c>
      <c r="D518" s="11" t="s">
        <v>1568</v>
      </c>
      <c r="E518" s="11" t="s">
        <v>342</v>
      </c>
      <c r="F518" s="11">
        <v>581</v>
      </c>
      <c r="G518" s="11">
        <v>888</v>
      </c>
      <c r="H518" s="20" t="s">
        <v>1719</v>
      </c>
      <c r="I518" s="20" t="s">
        <v>1586</v>
      </c>
      <c r="J518" s="22">
        <v>18497376</v>
      </c>
      <c r="K518" s="32">
        <v>18497376</v>
      </c>
      <c r="L518" s="32">
        <f t="shared" si="16"/>
        <v>0</v>
      </c>
      <c r="M518" s="17">
        <f t="shared" si="17"/>
        <v>1</v>
      </c>
      <c r="N518" s="15" t="s">
        <v>1917</v>
      </c>
      <c r="O518" s="11" t="s">
        <v>1086</v>
      </c>
    </row>
    <row r="519" spans="1:15" ht="56.25" x14ac:dyDescent="0.15">
      <c r="A519" s="11" t="s">
        <v>1557</v>
      </c>
      <c r="B519" s="11" t="s">
        <v>11</v>
      </c>
      <c r="C519" s="11" t="s">
        <v>10</v>
      </c>
      <c r="D519" s="11" t="s">
        <v>1569</v>
      </c>
      <c r="E519" s="11" t="s">
        <v>1712</v>
      </c>
      <c r="F519" s="11">
        <v>578</v>
      </c>
      <c r="G519" s="11">
        <v>889</v>
      </c>
      <c r="H519" s="20" t="s">
        <v>1717</v>
      </c>
      <c r="I519" s="20" t="s">
        <v>1586</v>
      </c>
      <c r="J519" s="22">
        <v>17127200</v>
      </c>
      <c r="K519" s="32">
        <v>17127200</v>
      </c>
      <c r="L519" s="32">
        <f t="shared" si="16"/>
        <v>0</v>
      </c>
      <c r="M519" s="17">
        <f t="shared" si="17"/>
        <v>1</v>
      </c>
      <c r="N519" s="15" t="s">
        <v>1918</v>
      </c>
      <c r="O519" s="11" t="s">
        <v>1086</v>
      </c>
    </row>
    <row r="520" spans="1:15" ht="56.25" x14ac:dyDescent="0.15">
      <c r="A520" s="11" t="s">
        <v>1558</v>
      </c>
      <c r="B520" s="11" t="s">
        <v>11</v>
      </c>
      <c r="C520" s="11" t="s">
        <v>10</v>
      </c>
      <c r="D520" s="11" t="s">
        <v>1570</v>
      </c>
      <c r="E520" s="11" t="s">
        <v>445</v>
      </c>
      <c r="F520" s="11" t="s">
        <v>2134</v>
      </c>
      <c r="G520" s="11" t="s">
        <v>2135</v>
      </c>
      <c r="H520" s="20" t="s">
        <v>1719</v>
      </c>
      <c r="I520" s="11" t="s">
        <v>2116</v>
      </c>
      <c r="J520" s="22">
        <f>15928296+2569080</f>
        <v>18497376</v>
      </c>
      <c r="K520" s="32">
        <v>18497376</v>
      </c>
      <c r="L520" s="32">
        <f t="shared" si="16"/>
        <v>0</v>
      </c>
      <c r="M520" s="17">
        <f t="shared" si="17"/>
        <v>1</v>
      </c>
      <c r="N520" s="15" t="s">
        <v>1919</v>
      </c>
      <c r="O520" s="11" t="s">
        <v>1086</v>
      </c>
    </row>
    <row r="521" spans="1:15" ht="56.25" x14ac:dyDescent="0.15">
      <c r="A521" s="11" t="s">
        <v>1559</v>
      </c>
      <c r="B521" s="11" t="s">
        <v>11</v>
      </c>
      <c r="C521" s="11" t="s">
        <v>10</v>
      </c>
      <c r="D521" s="11" t="s">
        <v>31</v>
      </c>
      <c r="E521" s="11" t="s">
        <v>364</v>
      </c>
      <c r="F521" s="11">
        <v>568</v>
      </c>
      <c r="G521" s="11">
        <v>891</v>
      </c>
      <c r="H521" s="20" t="s">
        <v>1719</v>
      </c>
      <c r="I521" s="20" t="s">
        <v>1586</v>
      </c>
      <c r="J521" s="22">
        <v>18497376</v>
      </c>
      <c r="K521" s="32">
        <v>18497376</v>
      </c>
      <c r="L521" s="32">
        <f t="shared" si="16"/>
        <v>0</v>
      </c>
      <c r="M521" s="17">
        <f t="shared" si="17"/>
        <v>1</v>
      </c>
      <c r="N521" s="15" t="s">
        <v>1920</v>
      </c>
      <c r="O521" s="11" t="s">
        <v>1086</v>
      </c>
    </row>
    <row r="522" spans="1:15" ht="56.25" x14ac:dyDescent="0.15">
      <c r="A522" s="11" t="s">
        <v>1560</v>
      </c>
      <c r="B522" s="11" t="s">
        <v>11</v>
      </c>
      <c r="C522" s="11" t="s">
        <v>10</v>
      </c>
      <c r="D522" s="11" t="s">
        <v>1571</v>
      </c>
      <c r="E522" s="11" t="s">
        <v>1713</v>
      </c>
      <c r="F522" s="11">
        <v>719</v>
      </c>
      <c r="G522" s="11">
        <v>892</v>
      </c>
      <c r="H522" s="20" t="s">
        <v>1719</v>
      </c>
      <c r="I522" s="20" t="s">
        <v>1587</v>
      </c>
      <c r="J522" s="22">
        <v>15928296</v>
      </c>
      <c r="K522" s="32">
        <v>15928296</v>
      </c>
      <c r="L522" s="32">
        <f t="shared" si="16"/>
        <v>0</v>
      </c>
      <c r="M522" s="17">
        <f t="shared" si="17"/>
        <v>1</v>
      </c>
      <c r="N522" s="15" t="s">
        <v>1920</v>
      </c>
      <c r="O522" s="11" t="s">
        <v>1086</v>
      </c>
    </row>
    <row r="523" spans="1:15" ht="56.25" x14ac:dyDescent="0.15">
      <c r="A523" s="11" t="s">
        <v>1561</v>
      </c>
      <c r="B523" s="11" t="s">
        <v>11</v>
      </c>
      <c r="C523" s="11" t="s">
        <v>10</v>
      </c>
      <c r="D523" s="11" t="s">
        <v>33</v>
      </c>
      <c r="E523" s="11" t="s">
        <v>1714</v>
      </c>
      <c r="F523" s="11">
        <v>815</v>
      </c>
      <c r="G523" s="11">
        <v>895</v>
      </c>
      <c r="H523" s="20" t="s">
        <v>1721</v>
      </c>
      <c r="I523" s="20" t="s">
        <v>1586</v>
      </c>
      <c r="J523" s="22">
        <v>14623262</v>
      </c>
      <c r="K523" s="32">
        <v>14623262</v>
      </c>
      <c r="L523" s="32">
        <f t="shared" si="16"/>
        <v>0</v>
      </c>
      <c r="M523" s="17">
        <f t="shared" si="17"/>
        <v>1</v>
      </c>
      <c r="N523" s="15" t="s">
        <v>1921</v>
      </c>
      <c r="O523" s="11" t="s">
        <v>1086</v>
      </c>
    </row>
    <row r="524" spans="1:15" ht="56.25" x14ac:dyDescent="0.15">
      <c r="A524" s="11" t="s">
        <v>1562</v>
      </c>
      <c r="B524" s="11" t="s">
        <v>11</v>
      </c>
      <c r="C524" s="11" t="s">
        <v>10</v>
      </c>
      <c r="D524" s="11" t="s">
        <v>1572</v>
      </c>
      <c r="E524" s="11" t="s">
        <v>1714</v>
      </c>
      <c r="F524" s="11">
        <v>716</v>
      </c>
      <c r="G524" s="11">
        <v>896</v>
      </c>
      <c r="H524" s="20" t="s">
        <v>1721</v>
      </c>
      <c r="I524" s="20" t="s">
        <v>1722</v>
      </c>
      <c r="J524" s="22">
        <v>14349930</v>
      </c>
      <c r="K524" s="32">
        <v>14349930</v>
      </c>
      <c r="L524" s="32">
        <f t="shared" si="16"/>
        <v>0</v>
      </c>
      <c r="M524" s="17">
        <f t="shared" si="17"/>
        <v>1</v>
      </c>
      <c r="N524" s="15" t="s">
        <v>1922</v>
      </c>
      <c r="O524" s="11" t="s">
        <v>1086</v>
      </c>
    </row>
    <row r="525" spans="1:15" ht="56.25" x14ac:dyDescent="0.15">
      <c r="A525" s="11" t="s">
        <v>1563</v>
      </c>
      <c r="B525" s="11" t="s">
        <v>11</v>
      </c>
      <c r="C525" s="11" t="s">
        <v>10</v>
      </c>
      <c r="D525" s="11" t="s">
        <v>1573</v>
      </c>
      <c r="E525" s="11" t="s">
        <v>402</v>
      </c>
      <c r="F525" s="11">
        <v>700</v>
      </c>
      <c r="G525" s="11">
        <v>899</v>
      </c>
      <c r="H525" s="20" t="s">
        <v>1717</v>
      </c>
      <c r="I525" s="20" t="s">
        <v>1586</v>
      </c>
      <c r="J525" s="22">
        <v>17127200</v>
      </c>
      <c r="K525" s="32">
        <v>17127200</v>
      </c>
      <c r="L525" s="32">
        <f t="shared" si="16"/>
        <v>0</v>
      </c>
      <c r="M525" s="17">
        <f t="shared" si="17"/>
        <v>1</v>
      </c>
      <c r="N525" s="15" t="s">
        <v>1923</v>
      </c>
      <c r="O525" s="11" t="s">
        <v>1086</v>
      </c>
    </row>
    <row r="526" spans="1:15" ht="62.25" customHeight="1" x14ac:dyDescent="0.15">
      <c r="A526" s="11" t="s">
        <v>1935</v>
      </c>
      <c r="B526" s="11" t="s">
        <v>11</v>
      </c>
      <c r="C526" s="11" t="s">
        <v>795</v>
      </c>
      <c r="D526" s="11" t="s">
        <v>1934</v>
      </c>
      <c r="E526" s="11" t="s">
        <v>1936</v>
      </c>
      <c r="F526" s="11">
        <v>816</v>
      </c>
      <c r="G526" s="11">
        <v>909</v>
      </c>
      <c r="H526" s="21">
        <v>44859</v>
      </c>
      <c r="I526" s="25" t="s">
        <v>2138</v>
      </c>
      <c r="J526" s="22">
        <v>1038000</v>
      </c>
      <c r="K526" s="32">
        <v>600941</v>
      </c>
      <c r="L526" s="32">
        <f t="shared" si="16"/>
        <v>437059</v>
      </c>
      <c r="M526" s="17">
        <f t="shared" si="17"/>
        <v>0.57894123314065515</v>
      </c>
      <c r="N526" s="15" t="s">
        <v>1938</v>
      </c>
      <c r="O526" s="11" t="s">
        <v>1070</v>
      </c>
    </row>
    <row r="527" spans="1:15" ht="56.25" x14ac:dyDescent="0.15">
      <c r="A527" s="11" t="s">
        <v>1929</v>
      </c>
      <c r="B527" s="11" t="s">
        <v>11</v>
      </c>
      <c r="C527" s="11" t="s">
        <v>10</v>
      </c>
      <c r="D527" s="11" t="s">
        <v>1930</v>
      </c>
      <c r="E527" s="11" t="s">
        <v>280</v>
      </c>
      <c r="F527" s="11">
        <v>608</v>
      </c>
      <c r="G527" s="11">
        <v>912</v>
      </c>
      <c r="H527" s="21">
        <v>44830</v>
      </c>
      <c r="I527" s="20" t="s">
        <v>1586</v>
      </c>
      <c r="J527" s="22">
        <v>16270840</v>
      </c>
      <c r="K527" s="32">
        <v>16270840</v>
      </c>
      <c r="L527" s="32">
        <f t="shared" si="16"/>
        <v>0</v>
      </c>
      <c r="M527" s="17">
        <f t="shared" si="17"/>
        <v>1</v>
      </c>
      <c r="N527" s="15" t="s">
        <v>1931</v>
      </c>
      <c r="O527" s="11" t="s">
        <v>1086</v>
      </c>
    </row>
    <row r="528" spans="1:15" ht="56.25" x14ac:dyDescent="0.15">
      <c r="A528" s="11" t="s">
        <v>1939</v>
      </c>
      <c r="B528" s="11" t="s">
        <v>11</v>
      </c>
      <c r="C528" s="11" t="s">
        <v>10</v>
      </c>
      <c r="D528" s="11" t="s">
        <v>1945</v>
      </c>
      <c r="E528" s="11" t="s">
        <v>1942</v>
      </c>
      <c r="F528" s="11">
        <v>788</v>
      </c>
      <c r="G528" s="11">
        <v>918</v>
      </c>
      <c r="H528" s="21" t="s">
        <v>1948</v>
      </c>
      <c r="I528" s="20" t="s">
        <v>1586</v>
      </c>
      <c r="J528" s="22">
        <v>14900664</v>
      </c>
      <c r="K528" s="32">
        <v>14900664</v>
      </c>
      <c r="L528" s="32">
        <f t="shared" si="16"/>
        <v>0</v>
      </c>
      <c r="M528" s="17">
        <f t="shared" si="17"/>
        <v>1</v>
      </c>
      <c r="N528" s="15" t="s">
        <v>1951</v>
      </c>
      <c r="O528" s="11" t="s">
        <v>1086</v>
      </c>
    </row>
    <row r="529" spans="1:15" ht="56.25" x14ac:dyDescent="0.15">
      <c r="A529" s="11" t="s">
        <v>1940</v>
      </c>
      <c r="B529" s="12" t="s">
        <v>1307</v>
      </c>
      <c r="C529" s="23" t="s">
        <v>1131</v>
      </c>
      <c r="D529" s="11" t="s">
        <v>1946</v>
      </c>
      <c r="E529" s="11" t="s">
        <v>1943</v>
      </c>
      <c r="F529" s="11">
        <v>802</v>
      </c>
      <c r="G529" s="11">
        <v>933</v>
      </c>
      <c r="H529" s="21" t="s">
        <v>1949</v>
      </c>
      <c r="I529" s="20" t="s">
        <v>1950</v>
      </c>
      <c r="J529" s="22">
        <v>3014627</v>
      </c>
      <c r="K529" s="32">
        <v>3014627</v>
      </c>
      <c r="L529" s="32">
        <f t="shared" si="16"/>
        <v>0</v>
      </c>
      <c r="M529" s="17">
        <f t="shared" si="17"/>
        <v>1</v>
      </c>
      <c r="N529" s="15" t="s">
        <v>1952</v>
      </c>
      <c r="O529" s="11" t="s">
        <v>1086</v>
      </c>
    </row>
    <row r="530" spans="1:15" ht="56.25" x14ac:dyDescent="0.15">
      <c r="A530" s="11" t="s">
        <v>1941</v>
      </c>
      <c r="B530" s="11" t="s">
        <v>11</v>
      </c>
      <c r="C530" s="11" t="s">
        <v>10</v>
      </c>
      <c r="D530" s="11" t="s">
        <v>1947</v>
      </c>
      <c r="E530" s="11" t="s">
        <v>1944</v>
      </c>
      <c r="F530" s="11">
        <v>842</v>
      </c>
      <c r="G530" s="11">
        <v>930</v>
      </c>
      <c r="H530" s="21" t="s">
        <v>1948</v>
      </c>
      <c r="I530" s="20" t="s">
        <v>1586</v>
      </c>
      <c r="J530" s="22">
        <v>19330617</v>
      </c>
      <c r="K530" s="32">
        <v>19330617</v>
      </c>
      <c r="L530" s="32">
        <f t="shared" si="16"/>
        <v>0</v>
      </c>
      <c r="M530" s="17">
        <f t="shared" si="17"/>
        <v>1</v>
      </c>
      <c r="N530" s="15" t="s">
        <v>1953</v>
      </c>
      <c r="O530" s="11" t="s">
        <v>1086</v>
      </c>
    </row>
    <row r="531" spans="1:15" ht="56.25" x14ac:dyDescent="0.15">
      <c r="A531" s="11" t="s">
        <v>1954</v>
      </c>
      <c r="B531" s="11" t="s">
        <v>11</v>
      </c>
      <c r="C531" s="11" t="s">
        <v>10</v>
      </c>
      <c r="D531" s="11" t="s">
        <v>1965</v>
      </c>
      <c r="E531" s="11" t="s">
        <v>464</v>
      </c>
      <c r="F531" s="11">
        <v>713</v>
      </c>
      <c r="G531" s="11">
        <v>931</v>
      </c>
      <c r="H531" s="21" t="s">
        <v>1948</v>
      </c>
      <c r="I531" s="20" t="s">
        <v>1586</v>
      </c>
      <c r="J531" s="22">
        <v>11889942</v>
      </c>
      <c r="K531" s="32">
        <v>11889942</v>
      </c>
      <c r="L531" s="32">
        <f t="shared" si="16"/>
        <v>0</v>
      </c>
      <c r="M531" s="17">
        <f t="shared" si="17"/>
        <v>1</v>
      </c>
      <c r="N531" s="15" t="s">
        <v>1986</v>
      </c>
      <c r="O531" s="11" t="s">
        <v>1086</v>
      </c>
    </row>
    <row r="532" spans="1:15" ht="56.25" x14ac:dyDescent="0.15">
      <c r="A532" s="11" t="s">
        <v>1955</v>
      </c>
      <c r="B532" s="11" t="s">
        <v>11</v>
      </c>
      <c r="C532" s="11" t="s">
        <v>10</v>
      </c>
      <c r="D532" s="11" t="s">
        <v>1966</v>
      </c>
      <c r="E532" s="11" t="s">
        <v>1975</v>
      </c>
      <c r="F532" s="11">
        <v>832</v>
      </c>
      <c r="G532" s="11">
        <v>929</v>
      </c>
      <c r="H532" s="21" t="s">
        <v>1948</v>
      </c>
      <c r="I532" s="20" t="s">
        <v>1586</v>
      </c>
      <c r="J532" s="22">
        <v>14900664</v>
      </c>
      <c r="K532" s="32">
        <v>14900664</v>
      </c>
      <c r="L532" s="32">
        <f t="shared" si="16"/>
        <v>0</v>
      </c>
      <c r="M532" s="17">
        <f t="shared" si="17"/>
        <v>1</v>
      </c>
      <c r="N532" s="15" t="s">
        <v>1987</v>
      </c>
      <c r="O532" s="11" t="s">
        <v>1086</v>
      </c>
    </row>
    <row r="533" spans="1:15" ht="56.25" x14ac:dyDescent="0.15">
      <c r="A533" s="11" t="s">
        <v>1956</v>
      </c>
      <c r="B533" s="11" t="s">
        <v>11</v>
      </c>
      <c r="C533" s="11" t="s">
        <v>10</v>
      </c>
      <c r="D533" s="11" t="s">
        <v>68</v>
      </c>
      <c r="E533" s="11" t="s">
        <v>1976</v>
      </c>
      <c r="F533" s="11">
        <v>846</v>
      </c>
      <c r="G533" s="11">
        <v>932</v>
      </c>
      <c r="H533" s="21" t="s">
        <v>1948</v>
      </c>
      <c r="I533" s="20" t="s">
        <v>1586</v>
      </c>
      <c r="J533" s="22">
        <v>8054460</v>
      </c>
      <c r="K533" s="32">
        <v>8054460</v>
      </c>
      <c r="L533" s="32">
        <f t="shared" si="16"/>
        <v>0</v>
      </c>
      <c r="M533" s="17">
        <f t="shared" si="17"/>
        <v>1</v>
      </c>
      <c r="N533" s="15" t="s">
        <v>1988</v>
      </c>
      <c r="O533" s="11" t="s">
        <v>1086</v>
      </c>
    </row>
    <row r="534" spans="1:15" ht="56.25" x14ac:dyDescent="0.15">
      <c r="A534" s="11" t="s">
        <v>1957</v>
      </c>
      <c r="B534" s="11" t="s">
        <v>11</v>
      </c>
      <c r="C534" s="11" t="s">
        <v>10</v>
      </c>
      <c r="D534" s="11" t="s">
        <v>1967</v>
      </c>
      <c r="E534" s="11" t="s">
        <v>304</v>
      </c>
      <c r="F534" s="11">
        <v>712</v>
      </c>
      <c r="G534" s="11">
        <v>938</v>
      </c>
      <c r="H534" s="21" t="s">
        <v>1949</v>
      </c>
      <c r="I534" s="20" t="s">
        <v>1586</v>
      </c>
      <c r="J534" s="22">
        <v>11069946</v>
      </c>
      <c r="K534" s="32">
        <v>11069946</v>
      </c>
      <c r="L534" s="32">
        <f t="shared" si="16"/>
        <v>0</v>
      </c>
      <c r="M534" s="17">
        <f t="shared" si="17"/>
        <v>1</v>
      </c>
      <c r="N534" s="15" t="s">
        <v>1989</v>
      </c>
      <c r="O534" s="11" t="s">
        <v>1086</v>
      </c>
    </row>
    <row r="535" spans="1:15" ht="56.25" x14ac:dyDescent="0.15">
      <c r="A535" s="11" t="s">
        <v>1958</v>
      </c>
      <c r="B535" s="11" t="s">
        <v>11</v>
      </c>
      <c r="C535" s="11" t="s">
        <v>10</v>
      </c>
      <c r="D535" s="11" t="s">
        <v>1968</v>
      </c>
      <c r="E535" s="11" t="s">
        <v>293</v>
      </c>
      <c r="F535" s="11">
        <v>702</v>
      </c>
      <c r="G535" s="11">
        <v>940</v>
      </c>
      <c r="H535" s="21" t="s">
        <v>1949</v>
      </c>
      <c r="I535" s="20" t="s">
        <v>1586</v>
      </c>
      <c r="J535" s="22">
        <v>13873032</v>
      </c>
      <c r="K535" s="32">
        <v>13873032</v>
      </c>
      <c r="L535" s="32">
        <f t="shared" si="16"/>
        <v>0</v>
      </c>
      <c r="M535" s="17">
        <f t="shared" si="17"/>
        <v>1</v>
      </c>
      <c r="N535" s="15" t="s">
        <v>1990</v>
      </c>
      <c r="O535" s="11" t="s">
        <v>1086</v>
      </c>
    </row>
    <row r="536" spans="1:15" ht="56.25" x14ac:dyDescent="0.15">
      <c r="A536" s="11" t="s">
        <v>1991</v>
      </c>
      <c r="B536" s="11" t="s">
        <v>11</v>
      </c>
      <c r="C536" s="11" t="s">
        <v>796</v>
      </c>
      <c r="D536" s="11" t="s">
        <v>1344</v>
      </c>
      <c r="E536" s="11" t="s">
        <v>1992</v>
      </c>
      <c r="F536" s="11">
        <v>770</v>
      </c>
      <c r="G536" s="11">
        <v>939</v>
      </c>
      <c r="H536" s="21">
        <v>44886</v>
      </c>
      <c r="I536" s="21">
        <v>44897</v>
      </c>
      <c r="J536" s="22">
        <v>1666000</v>
      </c>
      <c r="K536" s="32">
        <v>0</v>
      </c>
      <c r="L536" s="32">
        <f t="shared" si="16"/>
        <v>1666000</v>
      </c>
      <c r="M536" s="17">
        <f t="shared" si="17"/>
        <v>0</v>
      </c>
      <c r="N536" s="15" t="s">
        <v>1993</v>
      </c>
      <c r="O536" s="11" t="s">
        <v>1086</v>
      </c>
    </row>
    <row r="537" spans="1:15" ht="45" customHeight="1" x14ac:dyDescent="0.15">
      <c r="A537" s="11" t="s">
        <v>1959</v>
      </c>
      <c r="B537" s="11" t="s">
        <v>11</v>
      </c>
      <c r="C537" s="11" t="s">
        <v>10</v>
      </c>
      <c r="D537" s="11" t="s">
        <v>1969</v>
      </c>
      <c r="E537" s="11" t="s">
        <v>359</v>
      </c>
      <c r="F537" s="11">
        <v>551</v>
      </c>
      <c r="G537" s="11">
        <v>941</v>
      </c>
      <c r="H537" s="21" t="s">
        <v>1949</v>
      </c>
      <c r="I537" s="20" t="s">
        <v>1586</v>
      </c>
      <c r="J537" s="22">
        <v>13873032</v>
      </c>
      <c r="K537" s="32">
        <v>13873032</v>
      </c>
      <c r="L537" s="32">
        <f t="shared" si="16"/>
        <v>0</v>
      </c>
      <c r="M537" s="17">
        <f t="shared" si="17"/>
        <v>1</v>
      </c>
      <c r="N537" s="15" t="s">
        <v>1994</v>
      </c>
      <c r="O537" s="11" t="s">
        <v>1086</v>
      </c>
    </row>
    <row r="538" spans="1:15" ht="56.25" x14ac:dyDescent="0.15">
      <c r="A538" s="11" t="s">
        <v>1960</v>
      </c>
      <c r="B538" s="12" t="s">
        <v>1202</v>
      </c>
      <c r="C538" s="23" t="s">
        <v>1131</v>
      </c>
      <c r="D538" s="11" t="s">
        <v>1970</v>
      </c>
      <c r="E538" s="11" t="s">
        <v>1977</v>
      </c>
      <c r="F538" s="11">
        <v>819</v>
      </c>
      <c r="G538" s="11">
        <v>963</v>
      </c>
      <c r="H538" s="21" t="s">
        <v>1981</v>
      </c>
      <c r="I538" s="20" t="s">
        <v>1982</v>
      </c>
      <c r="J538" s="22">
        <v>535500</v>
      </c>
      <c r="K538" s="32">
        <v>535500</v>
      </c>
      <c r="L538" s="32">
        <f t="shared" si="16"/>
        <v>0</v>
      </c>
      <c r="M538" s="17">
        <f t="shared" si="17"/>
        <v>1</v>
      </c>
      <c r="N538" s="15" t="s">
        <v>1985</v>
      </c>
      <c r="O538" s="11" t="s">
        <v>1086</v>
      </c>
    </row>
    <row r="539" spans="1:15" ht="56.25" x14ac:dyDescent="0.15">
      <c r="A539" s="11" t="s">
        <v>1961</v>
      </c>
      <c r="B539" s="11" t="s">
        <v>11</v>
      </c>
      <c r="C539" s="11" t="s">
        <v>10</v>
      </c>
      <c r="D539" s="11" t="s">
        <v>1971</v>
      </c>
      <c r="E539" s="11" t="s">
        <v>1978</v>
      </c>
      <c r="F539" s="11">
        <v>759</v>
      </c>
      <c r="G539" s="11">
        <v>965</v>
      </c>
      <c r="H539" s="21" t="s">
        <v>1983</v>
      </c>
      <c r="I539" s="20" t="s">
        <v>1586</v>
      </c>
      <c r="J539" s="22">
        <v>11303952</v>
      </c>
      <c r="K539" s="32">
        <v>11132680</v>
      </c>
      <c r="L539" s="32">
        <f t="shared" si="16"/>
        <v>171272</v>
      </c>
      <c r="M539" s="17">
        <f t="shared" si="17"/>
        <v>0.98484848484848486</v>
      </c>
      <c r="N539" s="15" t="s">
        <v>1995</v>
      </c>
      <c r="O539" s="11" t="s">
        <v>1086</v>
      </c>
    </row>
    <row r="540" spans="1:15" ht="56.25" x14ac:dyDescent="0.15">
      <c r="A540" s="11" t="s">
        <v>1962</v>
      </c>
      <c r="B540" s="11" t="s">
        <v>11</v>
      </c>
      <c r="C540" s="11" t="s">
        <v>10</v>
      </c>
      <c r="D540" s="11" t="s">
        <v>1972</v>
      </c>
      <c r="E540" s="11" t="s">
        <v>1979</v>
      </c>
      <c r="F540" s="11">
        <v>775</v>
      </c>
      <c r="G540" s="11">
        <v>967</v>
      </c>
      <c r="H540" s="21" t="s">
        <v>1981</v>
      </c>
      <c r="I540" s="20" t="s">
        <v>531</v>
      </c>
      <c r="J540" s="22">
        <v>13998033</v>
      </c>
      <c r="K540" s="32">
        <v>13998033</v>
      </c>
      <c r="L540" s="32">
        <f t="shared" si="16"/>
        <v>0</v>
      </c>
      <c r="M540" s="17">
        <f t="shared" si="17"/>
        <v>1</v>
      </c>
      <c r="N540" s="15" t="s">
        <v>1996</v>
      </c>
      <c r="O540" s="11" t="s">
        <v>1086</v>
      </c>
    </row>
    <row r="541" spans="1:15" ht="56.25" x14ac:dyDescent="0.15">
      <c r="A541" s="11" t="s">
        <v>1963</v>
      </c>
      <c r="B541" s="11" t="s">
        <v>11</v>
      </c>
      <c r="C541" s="11" t="s">
        <v>10</v>
      </c>
      <c r="D541" s="11" t="s">
        <v>1973</v>
      </c>
      <c r="E541" s="11" t="s">
        <v>1980</v>
      </c>
      <c r="F541" s="11">
        <v>698</v>
      </c>
      <c r="G541" s="11">
        <v>970</v>
      </c>
      <c r="H541" s="21" t="s">
        <v>1984</v>
      </c>
      <c r="I541" s="20" t="s">
        <v>1586</v>
      </c>
      <c r="J541" s="22">
        <v>11303952</v>
      </c>
      <c r="K541" s="32">
        <v>11303952</v>
      </c>
      <c r="L541" s="32">
        <f t="shared" si="16"/>
        <v>0</v>
      </c>
      <c r="M541" s="17">
        <f t="shared" si="17"/>
        <v>1</v>
      </c>
      <c r="N541" s="15" t="s">
        <v>1997</v>
      </c>
      <c r="O541" s="11" t="s">
        <v>1086</v>
      </c>
    </row>
    <row r="542" spans="1:15" ht="56.25" x14ac:dyDescent="0.15">
      <c r="A542" s="11" t="s">
        <v>1964</v>
      </c>
      <c r="B542" s="11" t="s">
        <v>11</v>
      </c>
      <c r="C542" s="11" t="s">
        <v>10</v>
      </c>
      <c r="D542" s="11" t="s">
        <v>1974</v>
      </c>
      <c r="E542" s="11" t="s">
        <v>1643</v>
      </c>
      <c r="F542" s="11">
        <v>781</v>
      </c>
      <c r="G542" s="11">
        <v>971</v>
      </c>
      <c r="H542" s="21" t="s">
        <v>1983</v>
      </c>
      <c r="I542" s="20" t="s">
        <v>1586</v>
      </c>
      <c r="J542" s="22">
        <v>6017700</v>
      </c>
      <c r="K542" s="32">
        <v>5554800</v>
      </c>
      <c r="L542" s="32">
        <f t="shared" si="16"/>
        <v>462900</v>
      </c>
      <c r="M542" s="17">
        <f t="shared" si="17"/>
        <v>0.92307692307692313</v>
      </c>
      <c r="N542" s="15" t="s">
        <v>1998</v>
      </c>
      <c r="O542" s="11" t="s">
        <v>1086</v>
      </c>
    </row>
    <row r="543" spans="1:15" ht="56.25" x14ac:dyDescent="0.15">
      <c r="A543" s="11" t="s">
        <v>2011</v>
      </c>
      <c r="B543" s="11" t="s">
        <v>11</v>
      </c>
      <c r="C543" s="11" t="s">
        <v>10</v>
      </c>
      <c r="D543" s="11" t="s">
        <v>2010</v>
      </c>
      <c r="E543" s="11" t="s">
        <v>2012</v>
      </c>
      <c r="F543" s="11">
        <v>708</v>
      </c>
      <c r="G543" s="11">
        <v>979</v>
      </c>
      <c r="H543" s="21">
        <v>44866</v>
      </c>
      <c r="I543" s="21">
        <v>44925</v>
      </c>
      <c r="J543" s="22">
        <v>3911505</v>
      </c>
      <c r="K543" s="32">
        <v>3610000</v>
      </c>
      <c r="L543" s="32">
        <f t="shared" ref="L543:L545" si="18">J543-K543</f>
        <v>301505</v>
      </c>
      <c r="M543" s="17">
        <f t="shared" ref="M543:M545" si="19">K543/J543</f>
        <v>0.92291841631290261</v>
      </c>
      <c r="N543" s="15" t="s">
        <v>2054</v>
      </c>
      <c r="O543" s="11" t="s">
        <v>1086</v>
      </c>
    </row>
    <row r="544" spans="1:15" ht="56.25" x14ac:dyDescent="0.15">
      <c r="A544" s="11" t="s">
        <v>2013</v>
      </c>
      <c r="B544" s="11" t="s">
        <v>11</v>
      </c>
      <c r="C544" s="11" t="s">
        <v>10</v>
      </c>
      <c r="D544" s="11" t="s">
        <v>140</v>
      </c>
      <c r="E544" s="11" t="s">
        <v>2015</v>
      </c>
      <c r="F544" s="11">
        <v>861</v>
      </c>
      <c r="G544" s="11">
        <v>977</v>
      </c>
      <c r="H544" s="21">
        <v>44875</v>
      </c>
      <c r="I544" s="25" t="s">
        <v>2107</v>
      </c>
      <c r="J544" s="22">
        <v>13804000</v>
      </c>
      <c r="K544" s="32">
        <v>10353000</v>
      </c>
      <c r="L544" s="32">
        <f t="shared" si="18"/>
        <v>3451000</v>
      </c>
      <c r="M544" s="17">
        <f t="shared" si="19"/>
        <v>0.75</v>
      </c>
      <c r="N544" s="15" t="s">
        <v>2055</v>
      </c>
      <c r="O544" s="11" t="s">
        <v>1070</v>
      </c>
    </row>
    <row r="545" spans="1:15" ht="56.25" x14ac:dyDescent="0.15">
      <c r="A545" s="11" t="s">
        <v>2014</v>
      </c>
      <c r="B545" s="11" t="s">
        <v>11</v>
      </c>
      <c r="C545" s="11" t="s">
        <v>10</v>
      </c>
      <c r="D545" s="11" t="s">
        <v>154</v>
      </c>
      <c r="E545" s="11" t="s">
        <v>2016</v>
      </c>
      <c r="F545" s="11">
        <v>865</v>
      </c>
      <c r="G545" s="11">
        <v>978</v>
      </c>
      <c r="H545" s="21">
        <v>44866</v>
      </c>
      <c r="I545" s="21">
        <v>44925</v>
      </c>
      <c r="J545" s="22">
        <v>10276320</v>
      </c>
      <c r="K545" s="32">
        <v>10276320</v>
      </c>
      <c r="L545" s="32">
        <f t="shared" si="18"/>
        <v>0</v>
      </c>
      <c r="M545" s="17">
        <f t="shared" si="19"/>
        <v>1</v>
      </c>
      <c r="N545" s="15" t="s">
        <v>2056</v>
      </c>
      <c r="O545" s="11" t="s">
        <v>1086</v>
      </c>
    </row>
    <row r="546" spans="1:15" ht="56.25" x14ac:dyDescent="0.15">
      <c r="A546" s="11" t="s">
        <v>1999</v>
      </c>
      <c r="B546" s="11" t="s">
        <v>2000</v>
      </c>
      <c r="C546" s="23" t="s">
        <v>796</v>
      </c>
      <c r="D546" s="11" t="s">
        <v>2001</v>
      </c>
      <c r="E546" s="11" t="s">
        <v>2002</v>
      </c>
      <c r="F546" s="11">
        <v>859</v>
      </c>
      <c r="G546" s="11">
        <v>996</v>
      </c>
      <c r="H546" s="21">
        <v>44866</v>
      </c>
      <c r="I546" s="21">
        <v>45230</v>
      </c>
      <c r="J546" s="22">
        <v>4806901312</v>
      </c>
      <c r="K546" s="32">
        <v>712133528</v>
      </c>
      <c r="L546" s="32">
        <f t="shared" si="16"/>
        <v>4094767784</v>
      </c>
      <c r="M546" s="17">
        <f t="shared" si="17"/>
        <v>0.14814814820978792</v>
      </c>
      <c r="N546" s="15" t="s">
        <v>2003</v>
      </c>
      <c r="O546" s="11" t="s">
        <v>1070</v>
      </c>
    </row>
    <row r="547" spans="1:15" ht="56.25" x14ac:dyDescent="0.15">
      <c r="A547" s="11" t="s">
        <v>2022</v>
      </c>
      <c r="B547" s="11" t="s">
        <v>11</v>
      </c>
      <c r="C547" s="11" t="s">
        <v>10</v>
      </c>
      <c r="D547" s="11" t="s">
        <v>2017</v>
      </c>
      <c r="E547" s="11" t="s">
        <v>2030</v>
      </c>
      <c r="F547" s="11">
        <v>843</v>
      </c>
      <c r="G547" s="11">
        <v>999</v>
      </c>
      <c r="H547" s="21" t="s">
        <v>2038</v>
      </c>
      <c r="I547" s="21" t="s">
        <v>1586</v>
      </c>
      <c r="J547" s="22">
        <v>12887078</v>
      </c>
      <c r="K547" s="32">
        <v>12887078</v>
      </c>
      <c r="L547" s="32">
        <f t="shared" ref="L547:L557" si="20">J547-K547</f>
        <v>0</v>
      </c>
      <c r="M547" s="17">
        <f t="shared" ref="M547:M557" si="21">K547/J547</f>
        <v>1</v>
      </c>
      <c r="N547" s="15" t="s">
        <v>2057</v>
      </c>
      <c r="O547" s="11" t="s">
        <v>1086</v>
      </c>
    </row>
    <row r="548" spans="1:15" ht="56.25" x14ac:dyDescent="0.15">
      <c r="A548" s="11" t="s">
        <v>2023</v>
      </c>
      <c r="B548" s="11" t="s">
        <v>11</v>
      </c>
      <c r="C548" s="11" t="s">
        <v>10</v>
      </c>
      <c r="D548" s="11" t="s">
        <v>2018</v>
      </c>
      <c r="E548" s="11" t="s">
        <v>2031</v>
      </c>
      <c r="F548" s="11">
        <v>471</v>
      </c>
      <c r="G548" s="11">
        <v>1000</v>
      </c>
      <c r="H548" s="21" t="s">
        <v>2039</v>
      </c>
      <c r="I548" s="21" t="s">
        <v>1586</v>
      </c>
      <c r="J548" s="22">
        <v>8063294</v>
      </c>
      <c r="K548" s="32">
        <v>8063294</v>
      </c>
      <c r="L548" s="32">
        <f t="shared" si="20"/>
        <v>0</v>
      </c>
      <c r="M548" s="17">
        <f t="shared" si="21"/>
        <v>1</v>
      </c>
      <c r="N548" s="15" t="s">
        <v>2058</v>
      </c>
      <c r="O548" s="11" t="s">
        <v>1086</v>
      </c>
    </row>
    <row r="549" spans="1:15" ht="56.25" x14ac:dyDescent="0.15">
      <c r="A549" s="11" t="s">
        <v>2024</v>
      </c>
      <c r="B549" s="11" t="s">
        <v>11</v>
      </c>
      <c r="C549" s="11" t="s">
        <v>10</v>
      </c>
      <c r="D549" s="11" t="s">
        <v>192</v>
      </c>
      <c r="E549" s="11" t="s">
        <v>2032</v>
      </c>
      <c r="F549" s="11">
        <v>871</v>
      </c>
      <c r="G549" s="11">
        <v>1001</v>
      </c>
      <c r="H549" s="21" t="s">
        <v>2038</v>
      </c>
      <c r="I549" s="21" t="s">
        <v>1586</v>
      </c>
      <c r="J549" s="22">
        <v>7926628</v>
      </c>
      <c r="K549" s="32">
        <v>7926628</v>
      </c>
      <c r="L549" s="32">
        <f t="shared" si="20"/>
        <v>0</v>
      </c>
      <c r="M549" s="17">
        <f t="shared" si="21"/>
        <v>1</v>
      </c>
      <c r="N549" s="15" t="s">
        <v>2059</v>
      </c>
      <c r="O549" s="11" t="s">
        <v>1086</v>
      </c>
    </row>
    <row r="550" spans="1:15" ht="56.25" x14ac:dyDescent="0.15">
      <c r="A550" s="11" t="s">
        <v>2025</v>
      </c>
      <c r="B550" s="11" t="s">
        <v>11</v>
      </c>
      <c r="C550" s="11" t="s">
        <v>10</v>
      </c>
      <c r="D550" s="11" t="s">
        <v>2019</v>
      </c>
      <c r="E550" s="11" t="s">
        <v>2033</v>
      </c>
      <c r="F550" s="11">
        <v>878</v>
      </c>
      <c r="G550" s="11">
        <v>1002</v>
      </c>
      <c r="H550" s="21" t="s">
        <v>2039</v>
      </c>
      <c r="I550" s="21" t="s">
        <v>1586</v>
      </c>
      <c r="J550" s="22">
        <v>8063294</v>
      </c>
      <c r="K550" s="32">
        <v>8063294</v>
      </c>
      <c r="L550" s="32">
        <f t="shared" si="20"/>
        <v>0</v>
      </c>
      <c r="M550" s="17">
        <f t="shared" si="21"/>
        <v>1</v>
      </c>
      <c r="N550" s="15" t="s">
        <v>2060</v>
      </c>
      <c r="O550" s="11" t="s">
        <v>1086</v>
      </c>
    </row>
    <row r="551" spans="1:15" ht="56.25" x14ac:dyDescent="0.15">
      <c r="A551" s="11" t="s">
        <v>2026</v>
      </c>
      <c r="B551" s="11" t="s">
        <v>11</v>
      </c>
      <c r="C551" s="11" t="s">
        <v>10</v>
      </c>
      <c r="D551" s="11" t="s">
        <v>260</v>
      </c>
      <c r="E551" s="11" t="s">
        <v>2034</v>
      </c>
      <c r="F551" s="11">
        <v>869</v>
      </c>
      <c r="G551" s="11">
        <v>1003</v>
      </c>
      <c r="H551" s="21" t="s">
        <v>2038</v>
      </c>
      <c r="I551" s="21" t="s">
        <v>1586</v>
      </c>
      <c r="J551" s="22">
        <v>12887078</v>
      </c>
      <c r="K551" s="32">
        <v>12887078</v>
      </c>
      <c r="L551" s="32">
        <f t="shared" si="20"/>
        <v>0</v>
      </c>
      <c r="M551" s="17">
        <f t="shared" si="21"/>
        <v>1</v>
      </c>
      <c r="N551" s="15" t="s">
        <v>2061</v>
      </c>
      <c r="O551" s="11" t="s">
        <v>1086</v>
      </c>
    </row>
    <row r="552" spans="1:15" ht="56.25" x14ac:dyDescent="0.15">
      <c r="A552" s="11" t="s">
        <v>2027</v>
      </c>
      <c r="B552" s="11" t="s">
        <v>11</v>
      </c>
      <c r="C552" s="11" t="s">
        <v>10</v>
      </c>
      <c r="D552" s="11" t="s">
        <v>240</v>
      </c>
      <c r="E552" s="11" t="s">
        <v>2035</v>
      </c>
      <c r="F552" s="11">
        <v>870</v>
      </c>
      <c r="G552" s="11">
        <v>1004</v>
      </c>
      <c r="H552" s="21" t="s">
        <v>2038</v>
      </c>
      <c r="I552" s="21" t="s">
        <v>1586</v>
      </c>
      <c r="J552" s="22">
        <v>12887078</v>
      </c>
      <c r="K552" s="32">
        <v>12887078</v>
      </c>
      <c r="L552" s="32">
        <f t="shared" si="20"/>
        <v>0</v>
      </c>
      <c r="M552" s="17">
        <f t="shared" si="21"/>
        <v>1</v>
      </c>
      <c r="N552" s="15" t="s">
        <v>2062</v>
      </c>
      <c r="O552" s="11" t="s">
        <v>1086</v>
      </c>
    </row>
    <row r="553" spans="1:15" ht="56.25" x14ac:dyDescent="0.15">
      <c r="A553" s="11" t="s">
        <v>2028</v>
      </c>
      <c r="B553" s="11" t="s">
        <v>11</v>
      </c>
      <c r="C553" s="11" t="s">
        <v>10</v>
      </c>
      <c r="D553" s="11" t="s">
        <v>2020</v>
      </c>
      <c r="E553" s="11" t="s">
        <v>2036</v>
      </c>
      <c r="F553" s="11">
        <v>866</v>
      </c>
      <c r="G553" s="11">
        <v>1005</v>
      </c>
      <c r="H553" s="21" t="s">
        <v>2038</v>
      </c>
      <c r="I553" s="21" t="s">
        <v>1586</v>
      </c>
      <c r="J553" s="22">
        <v>9933776</v>
      </c>
      <c r="K553" s="32">
        <v>9933776</v>
      </c>
      <c r="L553" s="32">
        <f t="shared" si="20"/>
        <v>0</v>
      </c>
      <c r="M553" s="17">
        <f t="shared" si="21"/>
        <v>1</v>
      </c>
      <c r="N553" s="15" t="s">
        <v>2063</v>
      </c>
      <c r="O553" s="11" t="s">
        <v>1086</v>
      </c>
    </row>
    <row r="554" spans="1:15" ht="67.5" x14ac:dyDescent="0.15">
      <c r="A554" s="11" t="s">
        <v>2029</v>
      </c>
      <c r="B554" s="11" t="s">
        <v>11</v>
      </c>
      <c r="C554" s="11" t="s">
        <v>10</v>
      </c>
      <c r="D554" s="11" t="s">
        <v>2021</v>
      </c>
      <c r="E554" s="11" t="s">
        <v>2037</v>
      </c>
      <c r="F554" s="11">
        <v>756</v>
      </c>
      <c r="G554" s="11">
        <v>1010</v>
      </c>
      <c r="H554" s="21" t="s">
        <v>2040</v>
      </c>
      <c r="I554" s="21" t="s">
        <v>1586</v>
      </c>
      <c r="J554" s="22">
        <v>9933776</v>
      </c>
      <c r="K554" s="32">
        <v>9762504</v>
      </c>
      <c r="L554" s="32">
        <f t="shared" si="20"/>
        <v>171272</v>
      </c>
      <c r="M554" s="17">
        <f t="shared" si="21"/>
        <v>0.98275862068965514</v>
      </c>
      <c r="N554" s="15" t="s">
        <v>2064</v>
      </c>
      <c r="O554" s="11" t="s">
        <v>1086</v>
      </c>
    </row>
    <row r="555" spans="1:15" ht="56.25" x14ac:dyDescent="0.15">
      <c r="A555" s="11" t="s">
        <v>2066</v>
      </c>
      <c r="B555" s="11" t="s">
        <v>11</v>
      </c>
      <c r="C555" s="11" t="s">
        <v>1063</v>
      </c>
      <c r="D555" s="11" t="s">
        <v>2067</v>
      </c>
      <c r="E555" s="11" t="s">
        <v>2068</v>
      </c>
      <c r="F555" s="11">
        <v>352</v>
      </c>
      <c r="G555" s="11">
        <v>1028</v>
      </c>
      <c r="H555" s="21" t="s">
        <v>2069</v>
      </c>
      <c r="I555" s="21" t="s">
        <v>2070</v>
      </c>
      <c r="J555" s="22">
        <v>319000</v>
      </c>
      <c r="K555" s="12">
        <v>319000</v>
      </c>
      <c r="L555" s="32">
        <f t="shared" ref="L555" si="22">J555-K555</f>
        <v>0</v>
      </c>
      <c r="M555" s="17">
        <f t="shared" ref="M555" si="23">K555/J555</f>
        <v>1</v>
      </c>
      <c r="N555" s="15" t="s">
        <v>2071</v>
      </c>
      <c r="O555" s="11" t="s">
        <v>1086</v>
      </c>
    </row>
    <row r="556" spans="1:15" ht="45" x14ac:dyDescent="0.2">
      <c r="A556" s="11" t="s">
        <v>2041</v>
      </c>
      <c r="B556" s="11" t="s">
        <v>2049</v>
      </c>
      <c r="C556" s="23" t="s">
        <v>1083</v>
      </c>
      <c r="D556" s="11" t="s">
        <v>2043</v>
      </c>
      <c r="E556" s="11" t="s">
        <v>2045</v>
      </c>
      <c r="F556" s="11">
        <v>787</v>
      </c>
      <c r="G556" s="11">
        <v>1034</v>
      </c>
      <c r="H556" s="21" t="s">
        <v>2047</v>
      </c>
      <c r="I556" s="25" t="s">
        <v>2139</v>
      </c>
      <c r="J556" s="22">
        <v>1300927</v>
      </c>
      <c r="K556" s="32">
        <v>168530</v>
      </c>
      <c r="L556" s="32">
        <f t="shared" si="20"/>
        <v>1132397</v>
      </c>
      <c r="M556" s="17">
        <f t="shared" si="21"/>
        <v>0.12954608521462005</v>
      </c>
      <c r="N556" s="33"/>
      <c r="O556" s="11" t="s">
        <v>1070</v>
      </c>
    </row>
    <row r="557" spans="1:15" ht="60.75" customHeight="1" x14ac:dyDescent="0.15">
      <c r="A557" s="11" t="s">
        <v>2042</v>
      </c>
      <c r="B557" s="11" t="s">
        <v>1202</v>
      </c>
      <c r="C557" s="23" t="s">
        <v>1131</v>
      </c>
      <c r="D557" s="11" t="s">
        <v>2044</v>
      </c>
      <c r="E557" s="11" t="s">
        <v>2046</v>
      </c>
      <c r="F557" s="11">
        <v>529</v>
      </c>
      <c r="G557" s="11">
        <v>1035</v>
      </c>
      <c r="H557" s="21" t="s">
        <v>2048</v>
      </c>
      <c r="I557" s="21" t="s">
        <v>531</v>
      </c>
      <c r="J557" s="22">
        <v>43044665</v>
      </c>
      <c r="K557" s="32">
        <v>0</v>
      </c>
      <c r="L557" s="32">
        <f t="shared" si="20"/>
        <v>43044665</v>
      </c>
      <c r="M557" s="17">
        <f t="shared" si="21"/>
        <v>0</v>
      </c>
      <c r="N557" s="15" t="s">
        <v>2065</v>
      </c>
      <c r="O557" s="11" t="s">
        <v>1086</v>
      </c>
    </row>
    <row r="558" spans="1:15" ht="56.25" x14ac:dyDescent="0.15">
      <c r="A558" s="11" t="s">
        <v>2072</v>
      </c>
      <c r="B558" s="11" t="s">
        <v>2073</v>
      </c>
      <c r="C558" s="23" t="s">
        <v>1131</v>
      </c>
      <c r="D558" s="11" t="s">
        <v>2074</v>
      </c>
      <c r="E558" s="11" t="s">
        <v>2075</v>
      </c>
      <c r="F558" s="11">
        <v>809</v>
      </c>
      <c r="G558" s="11">
        <v>1042</v>
      </c>
      <c r="H558" s="21" t="s">
        <v>2076</v>
      </c>
      <c r="I558" s="21" t="s">
        <v>2077</v>
      </c>
      <c r="J558" s="22">
        <v>52928365</v>
      </c>
      <c r="K558" s="34">
        <v>52928365</v>
      </c>
      <c r="L558" s="32">
        <f t="shared" ref="L558:L564" si="24">J558-K558</f>
        <v>0</v>
      </c>
      <c r="M558" s="17">
        <f t="shared" ref="M558:M564" si="25">K558/J558</f>
        <v>1</v>
      </c>
      <c r="N558" s="15" t="s">
        <v>2078</v>
      </c>
      <c r="O558" s="11" t="s">
        <v>1086</v>
      </c>
    </row>
    <row r="559" spans="1:15" ht="56.25" x14ac:dyDescent="0.15">
      <c r="A559" s="11" t="s">
        <v>2079</v>
      </c>
      <c r="B559" s="11" t="s">
        <v>11</v>
      </c>
      <c r="C559" s="11" t="s">
        <v>10</v>
      </c>
      <c r="D559" s="11" t="s">
        <v>2080</v>
      </c>
      <c r="E559" s="11" t="s">
        <v>2081</v>
      </c>
      <c r="F559" s="11">
        <v>789</v>
      </c>
      <c r="G559" s="11">
        <v>1043</v>
      </c>
      <c r="H559" s="21" t="s">
        <v>2082</v>
      </c>
      <c r="I559" s="21" t="s">
        <v>1586</v>
      </c>
      <c r="J559" s="22">
        <v>6665730</v>
      </c>
      <c r="K559" s="34">
        <v>6665730</v>
      </c>
      <c r="L559" s="32">
        <f t="shared" si="24"/>
        <v>0</v>
      </c>
      <c r="M559" s="17">
        <f t="shared" si="25"/>
        <v>1</v>
      </c>
      <c r="N559" s="15" t="s">
        <v>2083</v>
      </c>
      <c r="O559" s="11" t="s">
        <v>1086</v>
      </c>
    </row>
    <row r="560" spans="1:15" ht="56.25" x14ac:dyDescent="0.15">
      <c r="A560" s="11" t="s">
        <v>2084</v>
      </c>
      <c r="B560" s="11" t="s">
        <v>11</v>
      </c>
      <c r="C560" s="11" t="s">
        <v>795</v>
      </c>
      <c r="D560" s="11" t="s">
        <v>2085</v>
      </c>
      <c r="E560" s="11" t="s">
        <v>2086</v>
      </c>
      <c r="F560" s="11">
        <v>889</v>
      </c>
      <c r="G560" s="11">
        <v>1061</v>
      </c>
      <c r="H560" s="21" t="s">
        <v>2069</v>
      </c>
      <c r="I560" s="21">
        <v>44917</v>
      </c>
      <c r="J560" s="22">
        <v>23563008</v>
      </c>
      <c r="K560" s="34">
        <v>0</v>
      </c>
      <c r="L560" s="32">
        <f t="shared" si="24"/>
        <v>23563008</v>
      </c>
      <c r="M560" s="17">
        <f t="shared" si="25"/>
        <v>0</v>
      </c>
      <c r="N560" s="15" t="s">
        <v>2087</v>
      </c>
      <c r="O560" s="11" t="s">
        <v>1086</v>
      </c>
    </row>
    <row r="561" spans="1:15" ht="56.25" x14ac:dyDescent="0.15">
      <c r="A561" s="11" t="s">
        <v>2088</v>
      </c>
      <c r="B561" s="11" t="s">
        <v>1202</v>
      </c>
      <c r="C561" s="23" t="s">
        <v>1131</v>
      </c>
      <c r="D561" s="11" t="s">
        <v>2089</v>
      </c>
      <c r="E561" s="11" t="s">
        <v>2090</v>
      </c>
      <c r="F561" s="11">
        <v>864</v>
      </c>
      <c r="G561" s="11">
        <v>1085</v>
      </c>
      <c r="H561" s="21" t="s">
        <v>2091</v>
      </c>
      <c r="I561" s="21" t="s">
        <v>1716</v>
      </c>
      <c r="J561" s="22">
        <v>31800000</v>
      </c>
      <c r="K561" s="34">
        <v>31800000</v>
      </c>
      <c r="L561" s="32">
        <f t="shared" si="24"/>
        <v>0</v>
      </c>
      <c r="M561" s="17">
        <f t="shared" si="25"/>
        <v>1</v>
      </c>
      <c r="N561" s="15" t="s">
        <v>2092</v>
      </c>
      <c r="O561" s="11" t="s">
        <v>1086</v>
      </c>
    </row>
    <row r="562" spans="1:15" ht="56.25" x14ac:dyDescent="0.15">
      <c r="A562" s="11" t="s">
        <v>2093</v>
      </c>
      <c r="B562" s="11" t="s">
        <v>1202</v>
      </c>
      <c r="C562" s="23" t="s">
        <v>1131</v>
      </c>
      <c r="D562" s="11" t="s">
        <v>2094</v>
      </c>
      <c r="E562" s="11" t="s">
        <v>2095</v>
      </c>
      <c r="F562" s="11">
        <v>863</v>
      </c>
      <c r="G562" s="11">
        <v>1086</v>
      </c>
      <c r="H562" s="21" t="s">
        <v>2091</v>
      </c>
      <c r="I562" s="21" t="s">
        <v>2096</v>
      </c>
      <c r="J562" s="22">
        <v>27393447</v>
      </c>
      <c r="K562" s="34">
        <v>0</v>
      </c>
      <c r="L562" s="32">
        <f t="shared" si="24"/>
        <v>27393447</v>
      </c>
      <c r="M562" s="17">
        <f t="shared" si="25"/>
        <v>0</v>
      </c>
      <c r="N562" s="15" t="s">
        <v>2097</v>
      </c>
      <c r="O562" s="11" t="s">
        <v>1086</v>
      </c>
    </row>
    <row r="563" spans="1:15" ht="56.25" x14ac:dyDescent="0.15">
      <c r="A563" s="11" t="s">
        <v>2098</v>
      </c>
      <c r="B563" s="11" t="s">
        <v>11</v>
      </c>
      <c r="C563" s="11" t="s">
        <v>10</v>
      </c>
      <c r="D563" s="11" t="s">
        <v>26</v>
      </c>
      <c r="E563" s="11" t="s">
        <v>2099</v>
      </c>
      <c r="F563" s="11">
        <v>738</v>
      </c>
      <c r="G563" s="11">
        <v>1087</v>
      </c>
      <c r="H563" s="21" t="s">
        <v>2076</v>
      </c>
      <c r="I563" s="21" t="s">
        <v>1586</v>
      </c>
      <c r="J563" s="22">
        <v>3254168</v>
      </c>
      <c r="K563" s="34">
        <v>3254168</v>
      </c>
      <c r="L563" s="32">
        <f t="shared" si="24"/>
        <v>0</v>
      </c>
      <c r="M563" s="17">
        <f t="shared" si="25"/>
        <v>1</v>
      </c>
      <c r="N563" s="15" t="s">
        <v>2100</v>
      </c>
      <c r="O563" s="11" t="s">
        <v>1086</v>
      </c>
    </row>
    <row r="564" spans="1:15" customFormat="1" ht="56.25" x14ac:dyDescent="0.2">
      <c r="A564" s="11" t="s">
        <v>2101</v>
      </c>
      <c r="B564" s="11" t="s">
        <v>1202</v>
      </c>
      <c r="C564" s="11" t="s">
        <v>796</v>
      </c>
      <c r="D564" s="11" t="s">
        <v>2102</v>
      </c>
      <c r="E564" s="11" t="s">
        <v>2103</v>
      </c>
      <c r="F564" s="11">
        <v>604</v>
      </c>
      <c r="G564" s="11">
        <v>1113</v>
      </c>
      <c r="H564" s="21">
        <v>44917</v>
      </c>
      <c r="I564" s="21" t="s">
        <v>1586</v>
      </c>
      <c r="J564" s="22">
        <v>5667492</v>
      </c>
      <c r="K564" s="35">
        <v>0</v>
      </c>
      <c r="L564" s="32">
        <f t="shared" si="24"/>
        <v>5667492</v>
      </c>
      <c r="M564" s="17">
        <f t="shared" si="25"/>
        <v>0</v>
      </c>
      <c r="N564" s="15" t="s">
        <v>2104</v>
      </c>
      <c r="O564" s="11" t="s">
        <v>1086</v>
      </c>
    </row>
  </sheetData>
  <sortState xmlns:xlrd2="http://schemas.microsoft.com/office/spreadsheetml/2017/richdata2" ref="A1:V22">
    <sortCondition ref="B1:B22" customList="1,2,3,4,5,6,7,8,9,10,11,12,13,14,15,16,17,18,19,20,21,22,23,24,25,26,27,28,29,30,31,32,33,34,35,36,37,38,39,40,41,42,43,44,45,46,47,48,49,50,51,52,53,54,55,56,57,58,59,60,61,62,63,64,65,66,67,68,69,70,71,72,73,74,75,76,77,78,79,80,81,82,83,84,85,86,87,88"/>
  </sortState>
  <mergeCells count="56">
    <mergeCell ref="N189:N190"/>
    <mergeCell ref="A61:A62"/>
    <mergeCell ref="B61:B62"/>
    <mergeCell ref="C61:C62"/>
    <mergeCell ref="E61:E62"/>
    <mergeCell ref="F61:F62"/>
    <mergeCell ref="N81:N82"/>
    <mergeCell ref="A81:A82"/>
    <mergeCell ref="B81:B82"/>
    <mergeCell ref="C81:C82"/>
    <mergeCell ref="E81:E82"/>
    <mergeCell ref="F81:F82"/>
    <mergeCell ref="H81:H82"/>
    <mergeCell ref="I81:I82"/>
    <mergeCell ref="F164:F165"/>
    <mergeCell ref="H189:H190"/>
    <mergeCell ref="A164:A165"/>
    <mergeCell ref="B164:B165"/>
    <mergeCell ref="C164:C165"/>
    <mergeCell ref="A189:A190"/>
    <mergeCell ref="B189:B190"/>
    <mergeCell ref="C189:C190"/>
    <mergeCell ref="I189:I190"/>
    <mergeCell ref="I193:I194"/>
    <mergeCell ref="E193:E194"/>
    <mergeCell ref="F193:F194"/>
    <mergeCell ref="E189:E190"/>
    <mergeCell ref="F189:F190"/>
    <mergeCell ref="N193:N194"/>
    <mergeCell ref="H193:H194"/>
    <mergeCell ref="A193:A194"/>
    <mergeCell ref="B193:B194"/>
    <mergeCell ref="C193:C194"/>
    <mergeCell ref="A13:A14"/>
    <mergeCell ref="B13:B14"/>
    <mergeCell ref="C13:C14"/>
    <mergeCell ref="H13:H14"/>
    <mergeCell ref="I13:I14"/>
    <mergeCell ref="A36:A37"/>
    <mergeCell ref="B36:B37"/>
    <mergeCell ref="C36:C37"/>
    <mergeCell ref="F36:F37"/>
    <mergeCell ref="N36:N37"/>
    <mergeCell ref="E36:E37"/>
    <mergeCell ref="H164:H165"/>
    <mergeCell ref="I164:I165"/>
    <mergeCell ref="E13:E14"/>
    <mergeCell ref="F13:F14"/>
    <mergeCell ref="N13:N14"/>
    <mergeCell ref="E164:E165"/>
    <mergeCell ref="N164:N165"/>
    <mergeCell ref="N61:N62"/>
    <mergeCell ref="H61:H62"/>
    <mergeCell ref="I61:I62"/>
    <mergeCell ref="H36:H37"/>
    <mergeCell ref="I36:I37"/>
  </mergeCells>
  <phoneticPr fontId="25" type="noConversion"/>
  <hyperlinks>
    <hyperlink ref="N18" r:id="rId1" xr:uid="{00000000-0004-0000-0000-000000000000}"/>
    <hyperlink ref="N2" r:id="rId2" xr:uid="{00000000-0004-0000-0000-000001000000}"/>
    <hyperlink ref="N259" r:id="rId3" xr:uid="{00000000-0004-0000-0000-000002000000}"/>
    <hyperlink ref="N265" r:id="rId4" xr:uid="{00000000-0004-0000-0000-00000A000000}"/>
    <hyperlink ref="N266" r:id="rId5" xr:uid="{00000000-0004-0000-0000-00000B000000}"/>
    <hyperlink ref="N268" r:id="rId6" xr:uid="{00000000-0004-0000-0000-00000C000000}"/>
    <hyperlink ref="N269" r:id="rId7" xr:uid="{00000000-0004-0000-0000-00000D000000}"/>
    <hyperlink ref="N267" r:id="rId8" xr:uid="{00000000-0004-0000-0000-00000E000000}"/>
    <hyperlink ref="N270" r:id="rId9" xr:uid="{00000000-0004-0000-0000-00000F000000}"/>
    <hyperlink ref="N271" r:id="rId10" xr:uid="{00000000-0004-0000-0000-000010000000}"/>
    <hyperlink ref="N275" r:id="rId11" xr:uid="{00000000-0004-0000-0000-000011000000}"/>
    <hyperlink ref="N272" r:id="rId12" xr:uid="{00000000-0004-0000-0000-000012000000}"/>
    <hyperlink ref="N273" r:id="rId13" xr:uid="{00000000-0004-0000-0000-000013000000}"/>
    <hyperlink ref="N274" r:id="rId14" xr:uid="{00000000-0004-0000-0000-000014000000}"/>
    <hyperlink ref="N276" r:id="rId15" xr:uid="{00000000-0004-0000-0000-000015000000}"/>
    <hyperlink ref="N277" r:id="rId16" xr:uid="{00000000-0004-0000-0000-000016000000}"/>
    <hyperlink ref="N278" r:id="rId17" xr:uid="{00000000-0004-0000-0000-000017000000}"/>
    <hyperlink ref="N301" r:id="rId18" xr:uid="{00000000-0004-0000-0000-000018000000}"/>
    <hyperlink ref="N283" r:id="rId19" xr:uid="{00000000-0004-0000-0000-00001A000000}"/>
    <hyperlink ref="N285" r:id="rId20" xr:uid="{00000000-0004-0000-0000-00001B000000}"/>
    <hyperlink ref="N286" r:id="rId21" xr:uid="{00000000-0004-0000-0000-00001C000000}"/>
    <hyperlink ref="N289" r:id="rId22" xr:uid="{00000000-0004-0000-0000-00001D000000}"/>
    <hyperlink ref="N313" r:id="rId23" xr:uid="{DC83762E-CDD1-4295-AF51-2A9E107C3664}"/>
    <hyperlink ref="N314" r:id="rId24" xr:uid="{1BB29889-569D-4A04-B5E3-076F323C9255}"/>
    <hyperlink ref="N316" r:id="rId25" xr:uid="{A6D5DE42-FE27-4ABC-85F8-71C8C2884DEF}"/>
    <hyperlink ref="N315" r:id="rId26" xr:uid="{607BA183-AD88-476E-A226-082630744DF7}"/>
    <hyperlink ref="N317" r:id="rId27" xr:uid="{0E5508E4-3803-47F3-B2E1-B1EBDB073B81}"/>
    <hyperlink ref="N318" r:id="rId28" xr:uid="{ADF8629B-2537-49CF-B2BE-183995BAA4E8}"/>
    <hyperlink ref="N487" r:id="rId29" xr:uid="{6D2267AB-92DB-408F-8FCA-25A561BC8128}"/>
    <hyperlink ref="N485" r:id="rId30" xr:uid="{1ED558B1-9D22-4159-8AFA-70671BF5D45D}"/>
    <hyperlink ref="N528" r:id="rId31" xr:uid="{9EA40E04-1A98-4317-AC2A-A4669148D637}"/>
    <hyperlink ref="N531" r:id="rId32" xr:uid="{2FDF639A-499B-4950-AAAA-BB9E2101F6C6}"/>
    <hyperlink ref="N532" r:id="rId33" xr:uid="{1F775EBD-8377-4D77-837A-94E8E64EE925}"/>
    <hyperlink ref="N534" r:id="rId34" xr:uid="{CE205280-5958-471C-A0D4-081C698D2A2A}"/>
    <hyperlink ref="N535" r:id="rId35" xr:uid="{50BC74D5-ED8F-4D09-806D-27C7AA3B19A8}"/>
    <hyperlink ref="N536" r:id="rId36" xr:uid="{A25463CE-F026-497D-B102-4A9E8886A34F}"/>
    <hyperlink ref="N537" r:id="rId37" xr:uid="{2515312F-9658-423B-933D-90058AF43D44}"/>
    <hyperlink ref="N539" r:id="rId38" xr:uid="{DC375202-E095-46A5-8CB8-389AB44A119E}"/>
    <hyperlink ref="N540" r:id="rId39" xr:uid="{E2444D6A-661F-444F-8E96-55AB894D4C17}"/>
    <hyperlink ref="N541" r:id="rId40" xr:uid="{9EAC5FA8-57DC-4ABF-A018-F85A37BD906C}"/>
    <hyperlink ref="N542" r:id="rId41" xr:uid="{806E60B2-3F2C-49F5-9327-B7368C8B9D67}"/>
    <hyperlink ref="N546" r:id="rId42" xr:uid="{4B260BF4-DB21-4B59-B72F-2AF9AE6F8CC6}"/>
    <hyperlink ref="N551" r:id="rId43" xr:uid="{9F5FAF4A-4708-4E75-8158-D4181FB1E584}"/>
    <hyperlink ref="N553" r:id="rId44" xr:uid="{76655E49-9CE3-4442-856D-470772FB7A4B}"/>
    <hyperlink ref="N555" r:id="rId45" xr:uid="{A264F6C6-CE19-4B15-8A47-FAF21B876EBD}"/>
    <hyperlink ref="N560" r:id="rId46" xr:uid="{3D19A494-0AAD-4511-8A94-A281836CD91C}"/>
    <hyperlink ref="N558" r:id="rId47" xr:uid="{0FB8F220-92B5-495E-891B-0DD8D6BE6A12}"/>
    <hyperlink ref="N559" r:id="rId48" xr:uid="{FFCAE58B-3EF7-4633-9A74-EBA06FDE2C05}"/>
    <hyperlink ref="N561" r:id="rId49" xr:uid="{C2C9DA04-1779-4418-A9E1-9D86E03D1622}"/>
    <hyperlink ref="N562" r:id="rId50" xr:uid="{F0BFC765-B043-422D-A1DA-B8D9A58A2173}"/>
    <hyperlink ref="N563" r:id="rId51" xr:uid="{F05C4DD9-ED31-43DC-B62F-EEE96B80530B}"/>
    <hyperlink ref="N564" r:id="rId52" xr:uid="{E3E520C4-3918-407B-BC02-C128D9D732D2}"/>
  </hyperlinks>
  <pageMargins left="0.75" right="0.75" top="1" bottom="1" header="0.5" footer="0.5"/>
  <pageSetup paperSize="9" orientation="portrait" r:id="rId5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 Contratos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Yessica Vallejo</dc:creator>
  <cp:lastModifiedBy>USUARIO</cp:lastModifiedBy>
  <cp:lastPrinted>2022-04-05T17:23:04Z</cp:lastPrinted>
  <dcterms:created xsi:type="dcterms:W3CDTF">2021-08-05T16:29:26Z</dcterms:created>
  <dcterms:modified xsi:type="dcterms:W3CDTF">2023-01-03T14:56:50Z</dcterms:modified>
</cp:coreProperties>
</file>